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" yWindow="30" windowWidth="12510" windowHeight="11640" activeTab="1"/>
  </bookViews>
  <sheets>
    <sheet name="CG_Toluca_Enero" sheetId="1" r:id="rId1"/>
    <sheet name="GAS TRANSPORTADO" sheetId="2" r:id="rId2"/>
  </sheets>
  <externalReferences>
    <externalReference r:id="rId3"/>
    <externalReference r:id="rId4"/>
  </externalReferences>
  <definedNames>
    <definedName name="dia_1">CG_Toluca_Enero!$B$11</definedName>
  </definedNames>
  <calcPr calcId="124519"/>
</workbook>
</file>

<file path=xl/calcChain.xml><?xml version="1.0" encoding="utf-8"?>
<calcChain xmlns="http://schemas.openxmlformats.org/spreadsheetml/2006/main">
  <c r="K35" i="2"/>
  <c r="J35"/>
  <c r="I35"/>
  <c r="H35"/>
  <c r="G35"/>
  <c r="F35"/>
  <c r="E35"/>
  <c r="D35"/>
  <c r="C35"/>
  <c r="B35"/>
  <c r="K34"/>
  <c r="J34"/>
  <c r="I34"/>
  <c r="H34"/>
  <c r="G34"/>
  <c r="F34"/>
  <c r="E34"/>
  <c r="D34"/>
  <c r="C34"/>
  <c r="B34"/>
  <c r="K33"/>
  <c r="J33"/>
  <c r="I33"/>
  <c r="H33"/>
  <c r="G33"/>
  <c r="F33"/>
  <c r="E33"/>
  <c r="D33"/>
  <c r="C33"/>
  <c r="B33"/>
  <c r="K32"/>
  <c r="J32"/>
  <c r="I32"/>
  <c r="H32"/>
  <c r="G32"/>
  <c r="F32"/>
  <c r="E32"/>
  <c r="D32"/>
  <c r="C32"/>
  <c r="B32"/>
  <c r="K31"/>
  <c r="J31"/>
  <c r="I31"/>
  <c r="H31"/>
  <c r="G31"/>
  <c r="F31"/>
  <c r="E31"/>
  <c r="D31"/>
  <c r="C31"/>
  <c r="B31"/>
  <c r="K30"/>
  <c r="J30"/>
  <c r="I30"/>
  <c r="H30"/>
  <c r="G30"/>
  <c r="F30"/>
  <c r="E30"/>
  <c r="D30"/>
  <c r="C30"/>
  <c r="B30"/>
  <c r="K29"/>
  <c r="J29"/>
  <c r="I29"/>
  <c r="H29"/>
  <c r="G29"/>
  <c r="F29"/>
  <c r="E29"/>
  <c r="D29"/>
  <c r="C29"/>
  <c r="B29"/>
  <c r="K28"/>
  <c r="J28"/>
  <c r="I28"/>
  <c r="H28"/>
  <c r="G28"/>
  <c r="F28"/>
  <c r="E28"/>
  <c r="D28"/>
  <c r="C28"/>
  <c r="B28"/>
  <c r="K27"/>
  <c r="J27"/>
  <c r="I27"/>
  <c r="H27"/>
  <c r="G27"/>
  <c r="F27"/>
  <c r="E27"/>
  <c r="D27"/>
  <c r="C27"/>
  <c r="B27"/>
  <c r="K26"/>
  <c r="J26"/>
  <c r="I26"/>
  <c r="H26"/>
  <c r="G26"/>
  <c r="F26"/>
  <c r="E26"/>
  <c r="D26"/>
  <c r="C26"/>
  <c r="B26"/>
  <c r="K25"/>
  <c r="J25"/>
  <c r="I25"/>
  <c r="H25"/>
  <c r="G25"/>
  <c r="F25"/>
  <c r="E25"/>
  <c r="D25"/>
  <c r="C25"/>
  <c r="B25"/>
  <c r="K24"/>
  <c r="J24"/>
  <c r="I24"/>
  <c r="H24"/>
  <c r="G24"/>
  <c r="F24"/>
  <c r="E24"/>
  <c r="D24"/>
  <c r="C24"/>
  <c r="B24"/>
  <c r="K23"/>
  <c r="J23"/>
  <c r="I23"/>
  <c r="H23"/>
  <c r="G23"/>
  <c r="F23"/>
  <c r="E23"/>
  <c r="D23"/>
  <c r="C23"/>
  <c r="B23"/>
  <c r="K22"/>
  <c r="J22"/>
  <c r="I22"/>
  <c r="H22"/>
  <c r="G22"/>
  <c r="F22"/>
  <c r="E22"/>
  <c r="D22"/>
  <c r="C22"/>
  <c r="B22"/>
  <c r="K21"/>
  <c r="J21"/>
  <c r="I21"/>
  <c r="H21"/>
  <c r="G21"/>
  <c r="F21"/>
  <c r="E21"/>
  <c r="D21"/>
  <c r="C21"/>
  <c r="B21"/>
  <c r="K20"/>
  <c r="J20"/>
  <c r="I20"/>
  <c r="H20"/>
  <c r="G20"/>
  <c r="F20"/>
  <c r="E20"/>
  <c r="D20"/>
  <c r="C20"/>
  <c r="B20"/>
  <c r="K19"/>
  <c r="J19"/>
  <c r="I19"/>
  <c r="H19"/>
  <c r="G19"/>
  <c r="F19"/>
  <c r="E19"/>
  <c r="D19"/>
  <c r="C19"/>
  <c r="B19"/>
  <c r="K18"/>
  <c r="J18"/>
  <c r="I18"/>
  <c r="H18"/>
  <c r="G18"/>
  <c r="F18"/>
  <c r="E18"/>
  <c r="D18"/>
  <c r="C18"/>
  <c r="B18"/>
  <c r="K17"/>
  <c r="J17"/>
  <c r="I17"/>
  <c r="H17"/>
  <c r="G17"/>
  <c r="F17"/>
  <c r="E17"/>
  <c r="D17"/>
  <c r="C17"/>
  <c r="B17"/>
  <c r="K16"/>
  <c r="J16"/>
  <c r="I16"/>
  <c r="H16"/>
  <c r="G16"/>
  <c r="F16"/>
  <c r="E16"/>
  <c r="D16"/>
  <c r="C16"/>
  <c r="B16"/>
  <c r="K15"/>
  <c r="J15"/>
  <c r="I15"/>
  <c r="H15"/>
  <c r="G15"/>
  <c r="F15"/>
  <c r="E15"/>
  <c r="D15"/>
  <c r="C15"/>
  <c r="B15"/>
  <c r="K14"/>
  <c r="J14"/>
  <c r="I14"/>
  <c r="H14"/>
  <c r="G14"/>
  <c r="F14"/>
  <c r="E14"/>
  <c r="D14"/>
  <c r="C14"/>
  <c r="B14"/>
  <c r="K13"/>
  <c r="J13"/>
  <c r="I13"/>
  <c r="H13"/>
  <c r="G13"/>
  <c r="F13"/>
  <c r="E13"/>
  <c r="D13"/>
  <c r="C13"/>
  <c r="B13"/>
  <c r="K12"/>
  <c r="J12"/>
  <c r="I12"/>
  <c r="H12"/>
  <c r="G12"/>
  <c r="F12"/>
  <c r="E12"/>
  <c r="D12"/>
  <c r="C12"/>
  <c r="B12"/>
  <c r="K11"/>
  <c r="J11"/>
  <c r="I11"/>
  <c r="H11"/>
  <c r="G11"/>
  <c r="F11"/>
  <c r="E11"/>
  <c r="D11"/>
  <c r="C11"/>
  <c r="B11"/>
  <c r="K10"/>
  <c r="J10"/>
  <c r="I10"/>
  <c r="H10"/>
  <c r="G10"/>
  <c r="F10"/>
  <c r="E10"/>
  <c r="D10"/>
  <c r="C10"/>
  <c r="B10"/>
  <c r="K9"/>
  <c r="J9"/>
  <c r="I9"/>
  <c r="H9"/>
  <c r="G9"/>
  <c r="F9"/>
  <c r="E9"/>
  <c r="D9"/>
  <c r="C9"/>
  <c r="B9"/>
  <c r="K8"/>
  <c r="J8"/>
  <c r="I8"/>
  <c r="H8"/>
  <c r="G8"/>
  <c r="F8"/>
  <c r="E8"/>
  <c r="D8"/>
  <c r="C8"/>
  <c r="B8"/>
  <c r="K7"/>
  <c r="J7"/>
  <c r="I7"/>
  <c r="H7"/>
  <c r="G7"/>
  <c r="F7"/>
  <c r="E7"/>
  <c r="D7"/>
  <c r="C7"/>
  <c r="B7"/>
  <c r="K6"/>
  <c r="J6"/>
  <c r="I6"/>
  <c r="H6"/>
  <c r="G6"/>
  <c r="F6"/>
  <c r="E6"/>
  <c r="D6"/>
  <c r="C6"/>
  <c r="B6"/>
  <c r="K5"/>
  <c r="K36" s="1"/>
  <c r="J5"/>
  <c r="J36" s="1"/>
  <c r="I5"/>
  <c r="I36" s="1"/>
  <c r="H5"/>
  <c r="H36" s="1"/>
  <c r="G5"/>
  <c r="G36" s="1"/>
  <c r="F5"/>
  <c r="F36" s="1"/>
  <c r="E5"/>
  <c r="E36" s="1"/>
  <c r="D5"/>
  <c r="D36" s="1"/>
  <c r="C5"/>
  <c r="C36" s="1"/>
  <c r="B5"/>
  <c r="B36" s="1"/>
</calcChain>
</file>

<file path=xl/sharedStrings.xml><?xml version="1.0" encoding="utf-8"?>
<sst xmlns="http://schemas.openxmlformats.org/spreadsheetml/2006/main" count="39" uniqueCount="39">
  <si>
    <t xml:space="preserve">   Tejas  Gas de Toluca</t>
  </si>
  <si>
    <t>Gasoducto Palmillas - Toluca</t>
  </si>
  <si>
    <t>PUNTO DE MEDICION  :    TOLUCA</t>
  </si>
  <si>
    <t xml:space="preserve">MES : </t>
  </si>
  <si>
    <t>GRAVEDAD</t>
  </si>
  <si>
    <t>COMPOSICION    %  MOL.</t>
  </si>
  <si>
    <t>kcal/m3</t>
  </si>
  <si>
    <t>ESPECIFICA</t>
  </si>
  <si>
    <t>C6 +</t>
  </si>
  <si>
    <t>PROPANO+</t>
  </si>
  <si>
    <t>I-BUTANO</t>
  </si>
  <si>
    <t>N-BUTANO</t>
  </si>
  <si>
    <t>I-PENTANO</t>
  </si>
  <si>
    <t>N-PENTANO</t>
  </si>
  <si>
    <t>N2</t>
  </si>
  <si>
    <t>METANO</t>
  </si>
  <si>
    <t>CO2</t>
  </si>
  <si>
    <t>ETANO</t>
  </si>
  <si>
    <t>DIA</t>
  </si>
  <si>
    <t>TOLUCA</t>
  </si>
  <si>
    <t xml:space="preserve">PODER CALORIFICO </t>
  </si>
  <si>
    <t>ENERO</t>
  </si>
  <si>
    <r>
      <t xml:space="preserve">DE </t>
    </r>
    <r>
      <rPr>
        <b/>
        <sz val="12"/>
        <rFont val="Arial"/>
        <family val="2"/>
      </rPr>
      <t>: 2014</t>
    </r>
  </si>
  <si>
    <t>Tejas Gas de Toluca</t>
  </si>
  <si>
    <t xml:space="preserve">                                                                   Gas Entregado en Est. Atlacomulco</t>
  </si>
  <si>
    <t>ENERO 2014</t>
  </si>
  <si>
    <t>Día</t>
  </si>
  <si>
    <r>
      <t>Volumen (Mm</t>
    </r>
    <r>
      <rPr>
        <b/>
        <vertAlign val="superscript"/>
        <sz val="10"/>
        <color rgb="FF003366"/>
        <rFont val="Arial"/>
        <family val="2"/>
      </rPr>
      <t>3</t>
    </r>
    <r>
      <rPr>
        <b/>
        <sz val="10"/>
        <color rgb="FF003366"/>
        <rFont val="Arial"/>
        <family val="2"/>
      </rPr>
      <t>)</t>
    </r>
  </si>
  <si>
    <r>
      <t>Presión de Flujo (Kg/cm</t>
    </r>
    <r>
      <rPr>
        <b/>
        <vertAlign val="superscript"/>
        <sz val="10"/>
        <color rgb="FF003366"/>
        <rFont val="Arial"/>
        <family val="2"/>
      </rPr>
      <t>2</t>
    </r>
    <r>
      <rPr>
        <b/>
        <sz val="10"/>
        <color rgb="FF003366"/>
        <rFont val="Arial"/>
        <family val="2"/>
      </rPr>
      <t>)</t>
    </r>
  </si>
  <si>
    <t>Temperatura de Flujo (°C)</t>
  </si>
  <si>
    <t>Energía Total (Gcal)</t>
  </si>
  <si>
    <t>Energía Total (Gjoule)</t>
  </si>
  <si>
    <r>
      <t>Poder Calorífico (Kcal/m</t>
    </r>
    <r>
      <rPr>
        <b/>
        <vertAlign val="superscript"/>
        <sz val="10"/>
        <color rgb="FF003366"/>
        <rFont val="Arial"/>
        <family val="2"/>
      </rPr>
      <t>3</t>
    </r>
    <r>
      <rPr>
        <b/>
        <sz val="10"/>
        <color rgb="FF003366"/>
        <rFont val="Arial"/>
        <family val="2"/>
      </rPr>
      <t>)</t>
    </r>
  </si>
  <si>
    <t>Gravedad Específica</t>
  </si>
  <si>
    <t>Contenido de licuables a partir de Propano 
[(C3+)* L/m3 gas]</t>
  </si>
  <si>
    <r>
      <t>H</t>
    </r>
    <r>
      <rPr>
        <b/>
        <vertAlign val="subscript"/>
        <sz val="10"/>
        <color rgb="FF003366"/>
        <rFont val="Arial"/>
        <family val="2"/>
      </rPr>
      <t>2</t>
    </r>
    <r>
      <rPr>
        <b/>
        <sz val="10"/>
        <color rgb="FF003366"/>
        <rFont val="Arial"/>
        <family val="2"/>
      </rPr>
      <t>S 
(ppm)</t>
    </r>
  </si>
  <si>
    <r>
      <t>H</t>
    </r>
    <r>
      <rPr>
        <b/>
        <vertAlign val="subscript"/>
        <sz val="10"/>
        <color rgb="FF003366"/>
        <rFont val="Arial"/>
        <family val="2"/>
      </rPr>
      <t>2</t>
    </r>
    <r>
      <rPr>
        <b/>
        <sz val="10"/>
        <color rgb="FF003366"/>
        <rFont val="Arial"/>
        <family val="2"/>
      </rPr>
      <t>O (ppm)</t>
    </r>
  </si>
  <si>
    <t>Gran Total del Mes</t>
  </si>
  <si>
    <t>gran Total del Mes</t>
  </si>
</sst>
</file>

<file path=xl/styles.xml><?xml version="1.0" encoding="utf-8"?>
<styleSheet xmlns="http://schemas.openxmlformats.org/spreadsheetml/2006/main">
  <numFmts count="6">
    <numFmt numFmtId="171" formatCode="_-* #,##0.00_-;\-* #,##0.00_-;_-* &quot;-&quot;??_-;_-@_-"/>
    <numFmt numFmtId="172" formatCode="00"/>
    <numFmt numFmtId="173" formatCode="0.00000"/>
    <numFmt numFmtId="174" formatCode="0.000"/>
    <numFmt numFmtId="176" formatCode="#,##0.000"/>
    <numFmt numFmtId="177" formatCode="#,##0.00000"/>
  </numFmts>
  <fonts count="34">
    <font>
      <sz val="11"/>
      <color theme="1"/>
      <name val="Calibri"/>
      <family val="2"/>
      <scheme val="minor"/>
    </font>
    <font>
      <b/>
      <sz val="12"/>
      <color indexed="9"/>
      <name val="Monotype Corsiva"/>
      <family val="4"/>
    </font>
    <font>
      <b/>
      <sz val="10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b/>
      <i/>
      <sz val="7"/>
      <name val="Arial"/>
      <family val="2"/>
    </font>
    <font>
      <sz val="10"/>
      <name val="Arial"/>
      <family val="2"/>
    </font>
    <font>
      <sz val="14"/>
      <name val="Georgia"/>
      <family val="1"/>
    </font>
    <font>
      <b/>
      <sz val="8"/>
      <name val="Arial"/>
      <family val="2"/>
    </font>
    <font>
      <sz val="9"/>
      <name val="Arial"/>
      <family val="2"/>
    </font>
    <font>
      <sz val="9"/>
      <color indexed="5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color rgb="FFFFFFFF"/>
      <name val="Arial"/>
      <family val="2"/>
    </font>
    <font>
      <b/>
      <sz val="10"/>
      <color rgb="FF003300"/>
      <name val="Arial"/>
      <family val="2"/>
    </font>
    <font>
      <b/>
      <sz val="10"/>
      <color rgb="FF003366"/>
      <name val="Arial"/>
      <family val="2"/>
    </font>
    <font>
      <b/>
      <vertAlign val="superscript"/>
      <sz val="10"/>
      <color rgb="FF003366"/>
      <name val="Arial"/>
      <family val="2"/>
    </font>
    <font>
      <b/>
      <vertAlign val="subscript"/>
      <sz val="10"/>
      <color rgb="FF003366"/>
      <name val="Arial"/>
      <family val="2"/>
    </font>
    <font>
      <sz val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0080"/>
        <bgColor rgb="FF000000"/>
      </patternFill>
    </fill>
    <fill>
      <patternFill patternType="solid">
        <fgColor rgb="FFCCFFCC"/>
        <bgColor rgb="FF000000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46">
    <xf numFmtId="0" fontId="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3" fillId="22" borderId="0" applyNumberFormat="0" applyBorder="0" applyAlignment="0" applyProtection="0"/>
    <xf numFmtId="0" fontId="14" fillId="23" borderId="18" applyNumberFormat="0" applyAlignment="0" applyProtection="0"/>
    <xf numFmtId="0" fontId="15" fillId="24" borderId="19" applyNumberFormat="0" applyAlignment="0" applyProtection="0"/>
    <xf numFmtId="0" fontId="16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8" fillId="31" borderId="18" applyNumberFormat="0" applyAlignment="0" applyProtection="0"/>
    <xf numFmtId="0" fontId="19" fillId="32" borderId="0" applyNumberFormat="0" applyBorder="0" applyAlignment="0" applyProtection="0"/>
    <xf numFmtId="171" fontId="6" fillId="0" borderId="0" applyFont="0" applyFill="0" applyBorder="0" applyAlignment="0" applyProtection="0"/>
    <xf numFmtId="0" fontId="20" fillId="33" borderId="0" applyNumberFormat="0" applyBorder="0" applyAlignment="0" applyProtection="0"/>
    <xf numFmtId="0" fontId="11" fillId="0" borderId="0"/>
    <xf numFmtId="0" fontId="6" fillId="0" borderId="0"/>
    <xf numFmtId="0" fontId="6" fillId="0" borderId="0"/>
    <xf numFmtId="0" fontId="11" fillId="34" borderId="21" applyNumberFormat="0" applyFont="0" applyAlignment="0" applyProtection="0"/>
    <xf numFmtId="0" fontId="11" fillId="34" borderId="21" applyNumberFormat="0" applyFont="0" applyAlignment="0" applyProtection="0"/>
    <xf numFmtId="0" fontId="21" fillId="23" borderId="22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3" applyNumberFormat="0" applyFill="0" applyAlignment="0" applyProtection="0"/>
    <xf numFmtId="0" fontId="17" fillId="0" borderId="24" applyNumberFormat="0" applyFill="0" applyAlignment="0" applyProtection="0"/>
    <xf numFmtId="0" fontId="26" fillId="0" borderId="25" applyNumberFormat="0" applyFill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7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Continuous" vertical="center"/>
    </xf>
    <xf numFmtId="0" fontId="8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172" fontId="9" fillId="0" borderId="12" xfId="0" applyNumberFormat="1" applyFont="1" applyBorder="1" applyAlignment="1">
      <alignment horizontal="center" vertical="center"/>
    </xf>
    <xf numFmtId="173" fontId="10" fillId="0" borderId="13" xfId="0" applyNumberFormat="1" applyFont="1" applyFill="1" applyBorder="1" applyAlignment="1">
      <alignment horizontal="center"/>
    </xf>
    <xf numFmtId="173" fontId="0" fillId="0" borderId="0" xfId="0" applyNumberFormat="1"/>
    <xf numFmtId="173" fontId="10" fillId="0" borderId="14" xfId="0" applyNumberFormat="1" applyFont="1" applyFill="1" applyBorder="1" applyAlignment="1">
      <alignment horizontal="center"/>
    </xf>
    <xf numFmtId="0" fontId="0" fillId="0" borderId="0" xfId="0"/>
    <xf numFmtId="174" fontId="0" fillId="0" borderId="0" xfId="0" applyNumberFormat="1"/>
    <xf numFmtId="173" fontId="0" fillId="0" borderId="0" xfId="0" applyNumberFormat="1" applyAlignment="1">
      <alignment horizont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7" fillId="0" borderId="0" xfId="0" applyFont="1" applyBorder="1"/>
    <xf numFmtId="15" fontId="28" fillId="35" borderId="0" xfId="0" applyNumberFormat="1" applyFont="1" applyFill="1" applyBorder="1" applyAlignment="1">
      <alignment horizontal="center"/>
    </xf>
    <xf numFmtId="3" fontId="29" fillId="0" borderId="0" xfId="0" applyNumberFormat="1" applyFont="1" applyBorder="1" applyAlignment="1">
      <alignment horizontal="left"/>
    </xf>
    <xf numFmtId="49" fontId="29" fillId="0" borderId="26" xfId="0" applyNumberFormat="1" applyFont="1" applyBorder="1" applyAlignment="1" applyProtection="1">
      <alignment horizontal="center"/>
    </xf>
    <xf numFmtId="15" fontId="30" fillId="36" borderId="27" xfId="0" applyNumberFormat="1" applyFont="1" applyFill="1" applyBorder="1" applyAlignment="1">
      <alignment horizontal="center" vertical="center" wrapText="1"/>
    </xf>
    <xf numFmtId="3" fontId="30" fillId="36" borderId="27" xfId="0" applyNumberFormat="1" applyFont="1" applyFill="1" applyBorder="1" applyAlignment="1">
      <alignment horizontal="center" vertical="center" wrapText="1"/>
    </xf>
    <xf numFmtId="1" fontId="33" fillId="0" borderId="13" xfId="0" applyNumberFormat="1" applyFont="1" applyBorder="1" applyAlignment="1" applyProtection="1">
      <alignment horizontal="center"/>
    </xf>
    <xf numFmtId="174" fontId="33" fillId="0" borderId="13" xfId="0" applyNumberFormat="1" applyFont="1" applyFill="1" applyBorder="1" applyAlignment="1">
      <alignment horizontal="center"/>
    </xf>
    <xf numFmtId="173" fontId="33" fillId="0" borderId="13" xfId="0" applyNumberFormat="1" applyFont="1" applyFill="1" applyBorder="1" applyAlignment="1">
      <alignment horizontal="center"/>
    </xf>
    <xf numFmtId="174" fontId="27" fillId="0" borderId="0" xfId="0" applyNumberFormat="1" applyFont="1" applyBorder="1"/>
    <xf numFmtId="15" fontId="8" fillId="0" borderId="13" xfId="0" applyNumberFormat="1" applyFont="1" applyBorder="1" applyAlignment="1">
      <alignment horizontal="center" wrapText="1"/>
    </xf>
    <xf numFmtId="176" fontId="8" fillId="0" borderId="13" xfId="0" applyNumberFormat="1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center" vertical="center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2" xfId="32"/>
    <cellStyle name="Neutral" xfId="33" builtinId="28" customBuiltin="1"/>
    <cellStyle name="Normal" xfId="0" builtinId="0"/>
    <cellStyle name="Normal 2" xfId="34"/>
    <cellStyle name="Normal 3" xfId="35"/>
    <cellStyle name="Normal 4" xfId="36"/>
    <cellStyle name="Notas" xfId="37" builtinId="10" customBuiltin="1"/>
    <cellStyle name="Notas 2" xfId="38"/>
    <cellStyle name="Salida" xfId="39" builtinId="21" customBuiltin="1"/>
    <cellStyle name="Texto de advertencia" xfId="40" builtinId="11" customBuiltin="1"/>
    <cellStyle name="Texto explicativo" xfId="41" builtinId="53" customBuiltin="1"/>
    <cellStyle name="Título" xfId="42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3</xdr:col>
      <xdr:colOff>19050</xdr:colOff>
      <xdr:row>2</xdr:row>
      <xdr:rowOff>180975</xdr:rowOff>
    </xdr:to>
    <xdr:pic>
      <xdr:nvPicPr>
        <xdr:cNvPr id="11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t="10275" b="14807"/>
        <a:stretch>
          <a:fillRect/>
        </a:stretch>
      </xdr:blipFill>
      <xdr:spPr bwMode="auto">
        <a:xfrm>
          <a:off x="771525" y="0"/>
          <a:ext cx="1533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Mis%20documentos/Downloads/Reporte%20Operativo%20Enero%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%20de%20Gas/An&#225;lisis%20Estad&#237;stico%20CG/An&#225;lisis%20Estad&#237;stico%202014/Pal_01_Enero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lmillas"/>
      <sheetName val="Atlacomulco"/>
      <sheetName val="Pastejé"/>
      <sheetName val="San Cayetano"/>
      <sheetName val="Usos Propios"/>
      <sheetName val="Toluca"/>
      <sheetName val="Balance"/>
    </sheetNames>
    <sheetDataSet>
      <sheetData sheetId="0" refreshError="1"/>
      <sheetData sheetId="1" refreshError="1">
        <row r="5">
          <cell r="B5">
            <v>10.375</v>
          </cell>
          <cell r="C5">
            <v>54.28</v>
          </cell>
          <cell r="D5">
            <v>12.29</v>
          </cell>
          <cell r="E5">
            <v>89.255890265624984</v>
          </cell>
          <cell r="F5">
            <v>373.69656136411868</v>
          </cell>
          <cell r="G5">
            <v>8602.9773749999986</v>
          </cell>
          <cell r="H5">
            <v>0.61466833333333326</v>
          </cell>
        </row>
        <row r="6">
          <cell r="B6">
            <v>60.277999999999999</v>
          </cell>
          <cell r="C6">
            <v>51.47</v>
          </cell>
          <cell r="D6">
            <v>14.95</v>
          </cell>
          <cell r="E6">
            <v>515.68840916925001</v>
          </cell>
          <cell r="F6">
            <v>2159.0842315098157</v>
          </cell>
          <cell r="G6">
            <v>8555.167875000001</v>
          </cell>
          <cell r="H6">
            <v>0.61075999999999997</v>
          </cell>
        </row>
        <row r="7">
          <cell r="B7">
            <v>67.433999999999997</v>
          </cell>
          <cell r="C7">
            <v>50.02</v>
          </cell>
          <cell r="D7">
            <v>15.08</v>
          </cell>
          <cell r="E7">
            <v>579.08742107274998</v>
          </cell>
          <cell r="F7">
            <v>2424.5232145473897</v>
          </cell>
          <cell r="G7">
            <v>8587.4695416666673</v>
          </cell>
          <cell r="H7">
            <v>0.6134095833333334</v>
          </cell>
        </row>
        <row r="8">
          <cell r="B8">
            <v>61.761000000000003</v>
          </cell>
          <cell r="C8">
            <v>48.56</v>
          </cell>
          <cell r="D8">
            <v>14.85</v>
          </cell>
          <cell r="E8">
            <v>533.01225521337494</v>
          </cell>
          <cell r="F8">
            <v>2231.6157101273579</v>
          </cell>
          <cell r="G8">
            <v>8630.240041666666</v>
          </cell>
          <cell r="H8">
            <v>0.60914291666666687</v>
          </cell>
        </row>
        <row r="9">
          <cell r="B9">
            <v>52.389000000000003</v>
          </cell>
          <cell r="C9">
            <v>48.8</v>
          </cell>
          <cell r="D9">
            <v>15.02</v>
          </cell>
          <cell r="E9">
            <v>455.06987557275005</v>
          </cell>
          <cell r="F9">
            <v>1905.2865550479899</v>
          </cell>
          <cell r="G9">
            <v>8686.3630833333336</v>
          </cell>
          <cell r="H9">
            <v>0.60940208333333334</v>
          </cell>
        </row>
        <row r="10">
          <cell r="B10">
            <v>68.319000000000003</v>
          </cell>
          <cell r="C10">
            <v>45.54</v>
          </cell>
          <cell r="D10">
            <v>15.12</v>
          </cell>
          <cell r="E10">
            <v>593.72925845624991</v>
          </cell>
          <cell r="F10">
            <v>2485.8256593046272</v>
          </cell>
          <cell r="G10">
            <v>8690.5437499999989</v>
          </cell>
          <cell r="H10">
            <v>0.60748541666666644</v>
          </cell>
        </row>
        <row r="11">
          <cell r="B11">
            <v>70.370999999999995</v>
          </cell>
          <cell r="C11">
            <v>39.840000000000003</v>
          </cell>
          <cell r="D11">
            <v>14.46</v>
          </cell>
          <cell r="E11">
            <v>613.51256890349998</v>
          </cell>
          <cell r="F11">
            <v>2568.6544234851735</v>
          </cell>
          <cell r="G11">
            <v>8718.2584999999999</v>
          </cell>
          <cell r="H11">
            <v>0.60455083333333326</v>
          </cell>
        </row>
        <row r="12">
          <cell r="B12">
            <v>71.006</v>
          </cell>
          <cell r="C12">
            <v>36.869999999999997</v>
          </cell>
          <cell r="D12">
            <v>14.57</v>
          </cell>
          <cell r="E12">
            <v>625.15375893099974</v>
          </cell>
          <cell r="F12">
            <v>2617.3937578923096</v>
          </cell>
          <cell r="G12">
            <v>8804.2384999999977</v>
          </cell>
          <cell r="H12">
            <v>0.60251750000000004</v>
          </cell>
        </row>
        <row r="13">
          <cell r="B13">
            <v>69.244</v>
          </cell>
          <cell r="C13">
            <v>37.39</v>
          </cell>
          <cell r="D13">
            <v>14.83</v>
          </cell>
          <cell r="E13">
            <v>607.32838829483342</v>
          </cell>
          <cell r="F13">
            <v>2542.7624961128085</v>
          </cell>
          <cell r="G13">
            <v>8770.8449583333331</v>
          </cell>
          <cell r="H13">
            <v>0.60069375000000014</v>
          </cell>
        </row>
        <row r="14">
          <cell r="B14">
            <v>71.605999999999995</v>
          </cell>
          <cell r="C14">
            <v>43.49</v>
          </cell>
          <cell r="D14">
            <v>14.98</v>
          </cell>
          <cell r="E14">
            <v>628.53222091783323</v>
          </cell>
          <cell r="F14">
            <v>2631.538702538784</v>
          </cell>
          <cell r="G14">
            <v>8777.6474166666667</v>
          </cell>
          <cell r="H14">
            <v>0.6019695833333335</v>
          </cell>
        </row>
        <row r="15">
          <cell r="B15">
            <v>64.56</v>
          </cell>
          <cell r="C15">
            <v>48.84</v>
          </cell>
          <cell r="D15">
            <v>14.96</v>
          </cell>
          <cell r="E15">
            <v>566.17260403</v>
          </cell>
          <cell r="F15">
            <v>2370.4514585528041</v>
          </cell>
          <cell r="G15">
            <v>8769.7119583333333</v>
          </cell>
          <cell r="H15">
            <v>0.60080374999999986</v>
          </cell>
        </row>
        <row r="16">
          <cell r="B16">
            <v>57.552</v>
          </cell>
          <cell r="C16">
            <v>52.09</v>
          </cell>
          <cell r="D16">
            <v>15.11</v>
          </cell>
          <cell r="E16">
            <v>501.15743249000008</v>
          </cell>
          <cell r="F16">
            <v>2098.2459383491323</v>
          </cell>
          <cell r="G16">
            <v>8707.9064583333347</v>
          </cell>
          <cell r="H16">
            <v>0.6012770833333333</v>
          </cell>
        </row>
        <row r="17">
          <cell r="B17">
            <v>73.376000000000005</v>
          </cell>
          <cell r="C17">
            <v>48</v>
          </cell>
          <cell r="D17">
            <v>14.89</v>
          </cell>
          <cell r="E17">
            <v>636.93316186533355</v>
          </cell>
          <cell r="F17">
            <v>2666.7117620977783</v>
          </cell>
          <cell r="G17">
            <v>8680.4017916666689</v>
          </cell>
          <cell r="H17">
            <v>0.60303333333333331</v>
          </cell>
        </row>
        <row r="18">
          <cell r="B18">
            <v>71.16</v>
          </cell>
          <cell r="C18">
            <v>44.53</v>
          </cell>
          <cell r="D18">
            <v>14.87</v>
          </cell>
          <cell r="E18">
            <v>618.38946696999994</v>
          </cell>
          <cell r="F18">
            <v>2589.0730203099956</v>
          </cell>
          <cell r="G18">
            <v>8690.1274166666662</v>
          </cell>
          <cell r="H18">
            <v>0.60395124999999994</v>
          </cell>
        </row>
        <row r="19">
          <cell r="B19">
            <v>72.798000000000002</v>
          </cell>
          <cell r="C19">
            <v>43.56</v>
          </cell>
          <cell r="D19">
            <v>14.14</v>
          </cell>
          <cell r="E19">
            <v>631.99089280250018</v>
          </cell>
          <cell r="F19">
            <v>2646.0194699855078</v>
          </cell>
          <cell r="G19">
            <v>8681.432083333335</v>
          </cell>
          <cell r="H19">
            <v>0.60632166666666676</v>
          </cell>
        </row>
        <row r="20">
          <cell r="B20">
            <v>72.947000000000003</v>
          </cell>
          <cell r="C20">
            <v>44.18</v>
          </cell>
          <cell r="D20">
            <v>14.42</v>
          </cell>
          <cell r="E20">
            <v>634.97353220466664</v>
          </cell>
          <cell r="F20">
            <v>2658.5071846344981</v>
          </cell>
          <cell r="G20">
            <v>8704.5873333333329</v>
          </cell>
          <cell r="H20">
            <v>0.60184000000000004</v>
          </cell>
        </row>
        <row r="21">
          <cell r="B21">
            <v>69.519000000000005</v>
          </cell>
          <cell r="C21">
            <v>44.12</v>
          </cell>
          <cell r="D21">
            <v>14.17</v>
          </cell>
          <cell r="E21">
            <v>604.66140810699994</v>
          </cell>
          <cell r="F21">
            <v>2531.5963834623872</v>
          </cell>
          <cell r="G21">
            <v>8697.7863333333316</v>
          </cell>
          <cell r="H21">
            <v>0.60087333333333348</v>
          </cell>
        </row>
        <row r="22">
          <cell r="B22">
            <v>54.637999999999998</v>
          </cell>
          <cell r="C22">
            <v>44.82</v>
          </cell>
          <cell r="D22">
            <v>14.53</v>
          </cell>
          <cell r="E22">
            <v>473.90660644675</v>
          </cell>
          <cell r="F22">
            <v>1984.1521798712529</v>
          </cell>
          <cell r="G22">
            <v>8673.5716250000005</v>
          </cell>
          <cell r="H22">
            <v>0.60025708333333339</v>
          </cell>
        </row>
        <row r="23">
          <cell r="B23">
            <v>59.8</v>
          </cell>
          <cell r="C23">
            <v>48.06</v>
          </cell>
          <cell r="D23">
            <v>14.56</v>
          </cell>
          <cell r="E23">
            <v>518.62187866666659</v>
          </cell>
          <cell r="F23">
            <v>2171.3660816015995</v>
          </cell>
          <cell r="G23">
            <v>8672.6066666666666</v>
          </cell>
          <cell r="H23">
            <v>0.5994533333333335</v>
          </cell>
        </row>
        <row r="24">
          <cell r="B24">
            <v>73.275999999999996</v>
          </cell>
          <cell r="C24">
            <v>48.56</v>
          </cell>
          <cell r="D24">
            <v>14.74</v>
          </cell>
          <cell r="E24">
            <v>637.30805667666675</v>
          </cell>
          <cell r="F24">
            <v>2668.2813716938681</v>
          </cell>
          <cell r="G24">
            <v>8697.3641666666681</v>
          </cell>
          <cell r="H24">
            <v>0.60209625</v>
          </cell>
        </row>
        <row r="25">
          <cell r="B25">
            <v>74.23</v>
          </cell>
          <cell r="C25">
            <v>48.2</v>
          </cell>
          <cell r="D25">
            <v>14.33</v>
          </cell>
          <cell r="E25">
            <v>646.19264675875002</v>
          </cell>
          <cell r="F25">
            <v>2705.4793734495343</v>
          </cell>
          <cell r="G25">
            <v>8705.2761249999985</v>
          </cell>
          <cell r="H25">
            <v>0.60300583333333335</v>
          </cell>
        </row>
        <row r="26">
          <cell r="B26">
            <v>73.766999999999996</v>
          </cell>
          <cell r="C26">
            <v>46.82</v>
          </cell>
          <cell r="D26">
            <v>14.54</v>
          </cell>
          <cell r="E26">
            <v>639.28935260112473</v>
          </cell>
          <cell r="F26">
            <v>2676.5766614703889</v>
          </cell>
          <cell r="G26">
            <v>8666.3325416666648</v>
          </cell>
          <cell r="H26">
            <v>0.60436958333333324</v>
          </cell>
        </row>
        <row r="27">
          <cell r="B27">
            <v>69.162000000000006</v>
          </cell>
          <cell r="C27">
            <v>45.65</v>
          </cell>
          <cell r="D27">
            <v>14.97</v>
          </cell>
          <cell r="E27">
            <v>600.69947918550008</v>
          </cell>
          <cell r="F27">
            <v>2515.0085794538518</v>
          </cell>
          <cell r="G27">
            <v>8685.3977500000001</v>
          </cell>
          <cell r="H27">
            <v>0.60633833333333342</v>
          </cell>
        </row>
        <row r="28">
          <cell r="B28">
            <v>70.900999999999996</v>
          </cell>
          <cell r="C28">
            <v>44.58</v>
          </cell>
          <cell r="D28">
            <v>14.81</v>
          </cell>
          <cell r="E28">
            <v>618.36531078991652</v>
          </cell>
          <cell r="F28">
            <v>2588.9718832152225</v>
          </cell>
          <cell r="G28">
            <v>8721.5315833333316</v>
          </cell>
          <cell r="H28">
            <v>0.60902791666666678</v>
          </cell>
        </row>
        <row r="29">
          <cell r="B29">
            <v>58.323999999999998</v>
          </cell>
          <cell r="C29">
            <v>44.54</v>
          </cell>
          <cell r="D29">
            <v>14.65</v>
          </cell>
          <cell r="E29">
            <v>512.27976760683339</v>
          </cell>
          <cell r="F29">
            <v>2144.8129310162899</v>
          </cell>
          <cell r="G29">
            <v>8783.3442083333339</v>
          </cell>
          <cell r="H29">
            <v>0.60898333333333332</v>
          </cell>
        </row>
        <row r="30">
          <cell r="B30">
            <v>53.158000000000001</v>
          </cell>
          <cell r="C30">
            <v>47.35</v>
          </cell>
          <cell r="D30">
            <v>14.83</v>
          </cell>
          <cell r="E30">
            <v>460.2184282954999</v>
          </cell>
          <cell r="F30">
            <v>1926.8425155875989</v>
          </cell>
          <cell r="G30">
            <v>8657.557249999998</v>
          </cell>
          <cell r="H30">
            <v>0.60679625000000004</v>
          </cell>
        </row>
        <row r="31">
          <cell r="B31">
            <v>71.611000000000004</v>
          </cell>
          <cell r="C31">
            <v>46.92</v>
          </cell>
          <cell r="D31">
            <v>14.66</v>
          </cell>
          <cell r="E31">
            <v>617.08008202679173</v>
          </cell>
          <cell r="F31">
            <v>2583.5908874297716</v>
          </cell>
          <cell r="G31">
            <v>8617.1130416666674</v>
          </cell>
          <cell r="H31">
            <v>0.60557125000000001</v>
          </cell>
        </row>
        <row r="32">
          <cell r="B32">
            <v>72.697999999999993</v>
          </cell>
          <cell r="C32">
            <v>45.17</v>
          </cell>
          <cell r="D32">
            <v>14.98</v>
          </cell>
          <cell r="E32">
            <v>628.13902981283331</v>
          </cell>
          <cell r="F32">
            <v>2629.8924900203706</v>
          </cell>
          <cell r="G32">
            <v>8640.3894166666669</v>
          </cell>
          <cell r="H32">
            <v>0.6000895833333334</v>
          </cell>
        </row>
        <row r="33">
          <cell r="B33">
            <v>73.370999999999995</v>
          </cell>
          <cell r="C33">
            <v>42.11</v>
          </cell>
          <cell r="D33">
            <v>14.29</v>
          </cell>
          <cell r="E33">
            <v>634.10876355775008</v>
          </cell>
          <cell r="F33">
            <v>2654.8865712635879</v>
          </cell>
          <cell r="G33">
            <v>8642.498583333334</v>
          </cell>
          <cell r="H33">
            <v>0.60420458333333338</v>
          </cell>
        </row>
        <row r="34">
          <cell r="B34">
            <v>71.495999999999995</v>
          </cell>
          <cell r="C34">
            <v>38.35</v>
          </cell>
          <cell r="D34">
            <v>14.42</v>
          </cell>
          <cell r="E34">
            <v>617.48107858800017</v>
          </cell>
          <cell r="F34">
            <v>2585.2697798322392</v>
          </cell>
          <cell r="G34">
            <v>8636.5821666666689</v>
          </cell>
          <cell r="H34">
            <v>0.60330458333333337</v>
          </cell>
        </row>
        <row r="35">
          <cell r="B35">
            <v>71.777000000000001</v>
          </cell>
          <cell r="C35">
            <v>37.450000000000003</v>
          </cell>
          <cell r="D35">
            <v>14.61</v>
          </cell>
          <cell r="E35">
            <v>620.52387661383341</v>
          </cell>
          <cell r="F35">
            <v>2598.0093666067978</v>
          </cell>
          <cell r="G35">
            <v>8645.1631666666672</v>
          </cell>
          <cell r="H35">
            <v>0.60414124999999996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nero"/>
    </sheetNames>
    <sheetDataSet>
      <sheetData sheetId="0" refreshError="1">
        <row r="11">
          <cell r="P11">
            <v>9.98</v>
          </cell>
          <cell r="Q11">
            <v>33.806249999999999</v>
          </cell>
          <cell r="U11">
            <v>1.2642374769301168E-2</v>
          </cell>
        </row>
        <row r="12">
          <cell r="P12">
            <v>11.922916666666667</v>
          </cell>
          <cell r="Q12">
            <v>34.161666666666669</v>
          </cell>
          <cell r="U12">
            <v>1.9526664623434054E-2</v>
          </cell>
        </row>
        <row r="13">
          <cell r="P13">
            <v>12.015416666666667</v>
          </cell>
          <cell r="Q13">
            <v>27.942916666666665</v>
          </cell>
          <cell r="U13">
            <v>1.8898813857583421E-2</v>
          </cell>
        </row>
        <row r="14">
          <cell r="P14">
            <v>15.675833333333332</v>
          </cell>
          <cell r="Q14">
            <v>33.026249999999997</v>
          </cell>
          <cell r="U14">
            <v>1.76386109520692E-2</v>
          </cell>
        </row>
        <row r="15">
          <cell r="P15">
            <v>17.425833333333337</v>
          </cell>
          <cell r="Q15">
            <v>39.355000000000004</v>
          </cell>
          <cell r="U15">
            <v>1.754762539562418E-2</v>
          </cell>
        </row>
        <row r="16">
          <cell r="P16">
            <v>13.531666666666666</v>
          </cell>
          <cell r="Q16">
            <v>31.466250000000002</v>
          </cell>
          <cell r="U16">
            <v>1.5032671205693062E-2</v>
          </cell>
        </row>
        <row r="17">
          <cell r="P17">
            <v>11.648333333333333</v>
          </cell>
          <cell r="Q17">
            <v>25.818750000000005</v>
          </cell>
          <cell r="U17">
            <v>1.4912189404731232E-2</v>
          </cell>
        </row>
        <row r="18">
          <cell r="P18">
            <v>10.21125</v>
          </cell>
          <cell r="Q18">
            <v>19.341249999999995</v>
          </cell>
          <cell r="U18">
            <v>1.390232059177891E-2</v>
          </cell>
        </row>
        <row r="19">
          <cell r="P19">
            <v>7.8262499999999982</v>
          </cell>
          <cell r="Q19">
            <v>18.14</v>
          </cell>
          <cell r="U19">
            <v>1.4623263336098674E-2</v>
          </cell>
        </row>
        <row r="20">
          <cell r="P20">
            <v>5.4870833333333318</v>
          </cell>
          <cell r="Q20">
            <v>16.483333333333334</v>
          </cell>
          <cell r="U20">
            <v>1.446866555426247E-2</v>
          </cell>
        </row>
        <row r="21">
          <cell r="P21">
            <v>6.869853213429451</v>
          </cell>
          <cell r="Q21">
            <v>12.171052614847818</v>
          </cell>
          <cell r="U21">
            <v>1.4504635168836589E-2</v>
          </cell>
        </row>
        <row r="22">
          <cell r="P22">
            <v>10.903374658276638</v>
          </cell>
          <cell r="Q22">
            <v>14.037325461705526</v>
          </cell>
          <cell r="U22">
            <v>1.2660607840158385E-2</v>
          </cell>
        </row>
        <row r="23">
          <cell r="P23">
            <v>16.816594876969855</v>
          </cell>
          <cell r="Q23">
            <v>16.25268526871999</v>
          </cell>
          <cell r="U23">
            <v>1.3307812219842318E-2</v>
          </cell>
        </row>
        <row r="24">
          <cell r="P24">
            <v>13.454394961396853</v>
          </cell>
          <cell r="Q24">
            <v>17.084004958470661</v>
          </cell>
          <cell r="U24">
            <v>1.5176363985261176E-2</v>
          </cell>
        </row>
        <row r="25">
          <cell r="P25">
            <v>13.627819418907166</v>
          </cell>
          <cell r="Q25">
            <v>20.421589851379395</v>
          </cell>
          <cell r="U25">
            <v>1.1841532342276084E-2</v>
          </cell>
        </row>
        <row r="26">
          <cell r="P26">
            <v>13.86125</v>
          </cell>
          <cell r="Q26">
            <v>19.621666666666666</v>
          </cell>
          <cell r="U26">
            <v>1.0946401442424905E-2</v>
          </cell>
        </row>
        <row r="27">
          <cell r="P27">
            <v>13.678458333333332</v>
          </cell>
          <cell r="Q27">
            <v>62.778749999999995</v>
          </cell>
          <cell r="U27">
            <v>1.2010151143063903E-2</v>
          </cell>
        </row>
        <row r="28">
          <cell r="P28">
            <v>11.942500000000001</v>
          </cell>
          <cell r="Q28">
            <v>71.126249999999999</v>
          </cell>
          <cell r="U28">
            <v>1.1518181068050675E-2</v>
          </cell>
        </row>
        <row r="29">
          <cell r="P29">
            <v>10.337499999999999</v>
          </cell>
          <cell r="Q29">
            <v>65.692916666666676</v>
          </cell>
          <cell r="U29">
            <v>1.2087185984441966E-2</v>
          </cell>
        </row>
        <row r="30">
          <cell r="P30">
            <v>10.198333333333332</v>
          </cell>
          <cell r="Q30">
            <v>66.370833333333351</v>
          </cell>
          <cell r="U30">
            <v>1.4735874600134652E-2</v>
          </cell>
        </row>
        <row r="31">
          <cell r="P31">
            <v>10.164999999999999</v>
          </cell>
          <cell r="Q31">
            <v>62.44083333333333</v>
          </cell>
          <cell r="U31">
            <v>1.310593088791517E-2</v>
          </cell>
        </row>
        <row r="32">
          <cell r="P32">
            <v>12.2575</v>
          </cell>
          <cell r="Q32">
            <v>69.48666666666665</v>
          </cell>
          <cell r="U32">
            <v>1.3725230610901388E-2</v>
          </cell>
        </row>
        <row r="33">
          <cell r="P33">
            <v>15.876745482285818</v>
          </cell>
          <cell r="Q33">
            <v>74.766940434773758</v>
          </cell>
          <cell r="U33">
            <v>1.646625589688511E-2</v>
          </cell>
        </row>
        <row r="34">
          <cell r="P34">
            <v>12.956498467052976</v>
          </cell>
          <cell r="Q34">
            <v>77.500761667887375</v>
          </cell>
          <cell r="U34">
            <v>1.9445217393870732E-2</v>
          </cell>
        </row>
        <row r="35">
          <cell r="P35">
            <v>13.71732898366948</v>
          </cell>
          <cell r="Q35">
            <v>76.207035700480148</v>
          </cell>
          <cell r="U35">
            <v>1.5911618264832783E-2</v>
          </cell>
        </row>
        <row r="36">
          <cell r="P36">
            <v>12.39625</v>
          </cell>
          <cell r="Q36">
            <v>73.561666666666682</v>
          </cell>
          <cell r="U36">
            <v>1.1787733643354012E-2</v>
          </cell>
        </row>
        <row r="37">
          <cell r="P37">
            <v>12.794262592991194</v>
          </cell>
          <cell r="Q37">
            <v>80.560375213623047</v>
          </cell>
          <cell r="U37">
            <v>1.2164572160927938E-2</v>
          </cell>
        </row>
        <row r="38">
          <cell r="P38">
            <v>14.992916666666668</v>
          </cell>
          <cell r="Q38">
            <v>74.454999999999998</v>
          </cell>
          <cell r="U38">
            <v>1.2462693805711219E-2</v>
          </cell>
        </row>
        <row r="39">
          <cell r="P39">
            <v>13.174677767480409</v>
          </cell>
          <cell r="Q39">
            <v>66.480486392974868</v>
          </cell>
          <cell r="U39">
            <v>1.2421143874327828E-2</v>
          </cell>
        </row>
        <row r="40">
          <cell r="P40">
            <v>14.724583333333337</v>
          </cell>
          <cell r="Q40">
            <v>68.094999999999999</v>
          </cell>
          <cell r="U40">
            <v>1.2543057215670823E-2</v>
          </cell>
        </row>
        <row r="41">
          <cell r="P41">
            <v>7.5187499999999998</v>
          </cell>
          <cell r="Q41">
            <v>72.316666666666649</v>
          </cell>
          <cell r="U41">
            <v>1.2733875495184628E-2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2:N86"/>
  <sheetViews>
    <sheetView workbookViewId="0">
      <selection activeCell="R19" sqref="R19"/>
    </sheetView>
  </sheetViews>
  <sheetFormatPr baseColWidth="10" defaultRowHeight="15"/>
  <sheetData>
    <row r="2" spans="1:14">
      <c r="D2" s="1"/>
      <c r="E2" s="1"/>
      <c r="F2" s="1"/>
      <c r="G2" s="1"/>
      <c r="H2" s="1"/>
      <c r="I2" s="1"/>
      <c r="J2" s="2"/>
      <c r="K2" s="1"/>
      <c r="L2" s="2"/>
      <c r="M2" s="2"/>
    </row>
    <row r="3" spans="1:14" ht="15.75" thickBot="1">
      <c r="D3" s="1"/>
      <c r="E3" s="1"/>
      <c r="F3" s="1"/>
      <c r="G3" s="1"/>
      <c r="H3" s="1"/>
      <c r="I3" s="1"/>
      <c r="J3" s="2"/>
      <c r="K3" s="1"/>
      <c r="L3" s="2"/>
      <c r="M3" s="2"/>
    </row>
    <row r="4" spans="1:14" ht="16.5" thickTop="1">
      <c r="A4" s="25" t="s">
        <v>0</v>
      </c>
      <c r="B4" s="26"/>
      <c r="C4" s="26"/>
      <c r="D4" s="27"/>
      <c r="E4" s="1"/>
      <c r="F4" s="1"/>
      <c r="G4" s="28" t="s">
        <v>1</v>
      </c>
      <c r="H4" s="28"/>
      <c r="I4" s="28"/>
      <c r="J4" s="28"/>
      <c r="K4" s="1"/>
      <c r="L4" s="2"/>
    </row>
    <row r="5" spans="1:14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1"/>
    </row>
    <row r="6" spans="1:14" ht="15.75">
      <c r="A6" s="3"/>
      <c r="B6" s="2"/>
      <c r="C6" s="2"/>
      <c r="D6" s="2"/>
      <c r="E6" s="2"/>
      <c r="F6" s="2"/>
      <c r="G6" s="1" t="s">
        <v>2</v>
      </c>
      <c r="H6" s="29" t="s">
        <v>19</v>
      </c>
      <c r="I6" s="29"/>
      <c r="K6" s="2"/>
      <c r="L6" s="2"/>
    </row>
    <row r="7" spans="1:14" ht="15.75">
      <c r="A7" s="4"/>
      <c r="B7" s="2"/>
      <c r="C7" s="2"/>
      <c r="D7" s="2"/>
      <c r="E7" s="2"/>
      <c r="F7" s="2"/>
      <c r="G7" s="2"/>
      <c r="H7" s="2"/>
      <c r="I7" s="5" t="s">
        <v>3</v>
      </c>
      <c r="J7" s="29" t="s">
        <v>21</v>
      </c>
      <c r="K7" s="29"/>
      <c r="L7" s="30" t="s">
        <v>22</v>
      </c>
      <c r="M7" s="29"/>
    </row>
    <row r="8" spans="1:14" ht="19.5" thickBot="1">
      <c r="A8" s="4"/>
      <c r="B8" s="2"/>
      <c r="C8" s="2"/>
      <c r="D8" s="2"/>
      <c r="E8" s="2"/>
      <c r="F8" s="2"/>
      <c r="G8" s="2"/>
      <c r="H8" s="2"/>
      <c r="I8" s="5"/>
      <c r="J8" s="6"/>
      <c r="K8" s="6"/>
      <c r="L8" s="5"/>
    </row>
    <row r="9" spans="1:14" ht="23.25" thickBot="1">
      <c r="A9" s="7" t="s">
        <v>18</v>
      </c>
      <c r="B9" s="8" t="s">
        <v>20</v>
      </c>
      <c r="C9" s="9" t="s">
        <v>4</v>
      </c>
      <c r="D9" s="10" t="s">
        <v>5</v>
      </c>
      <c r="E9" s="10"/>
      <c r="F9" s="10"/>
      <c r="G9" s="10"/>
      <c r="H9" s="10"/>
      <c r="I9" s="10"/>
      <c r="J9" s="10"/>
      <c r="K9" s="10"/>
      <c r="L9" s="10"/>
      <c r="M9" s="11"/>
    </row>
    <row r="10" spans="1:14" ht="15.75" thickBot="1">
      <c r="A10" s="12"/>
      <c r="B10" s="12" t="s">
        <v>6</v>
      </c>
      <c r="C10" s="13" t="s">
        <v>7</v>
      </c>
      <c r="D10" s="14" t="s">
        <v>8</v>
      </c>
      <c r="E10" s="15" t="s">
        <v>9</v>
      </c>
      <c r="F10" s="15" t="s">
        <v>10</v>
      </c>
      <c r="G10" s="15" t="s">
        <v>11</v>
      </c>
      <c r="H10" s="15" t="s">
        <v>12</v>
      </c>
      <c r="I10" s="15" t="s">
        <v>13</v>
      </c>
      <c r="J10" s="16" t="s">
        <v>14</v>
      </c>
      <c r="K10" s="15" t="s">
        <v>15</v>
      </c>
      <c r="L10" s="15" t="s">
        <v>16</v>
      </c>
      <c r="M10" s="17" t="s">
        <v>17</v>
      </c>
    </row>
    <row r="11" spans="1:14">
      <c r="A11" s="18">
        <v>1</v>
      </c>
      <c r="B11" s="19">
        <v>8602.9773749999986</v>
      </c>
      <c r="C11" s="19">
        <v>0.61466833333333326</v>
      </c>
      <c r="D11" s="19">
        <v>1.3958333333333338E-2</v>
      </c>
      <c r="E11" s="19">
        <v>0.47608333333333336</v>
      </c>
      <c r="F11" s="19">
        <v>1.1375000000000003E-2</v>
      </c>
      <c r="G11" s="19">
        <v>1.2708333333333341E-2</v>
      </c>
      <c r="H11" s="19">
        <v>4.0833333333333346E-3</v>
      </c>
      <c r="I11" s="19">
        <v>3.1250000000000006E-3</v>
      </c>
      <c r="J11" s="19">
        <v>5.4559583333333341</v>
      </c>
      <c r="K11" s="19">
        <v>87.523041666666686</v>
      </c>
      <c r="L11" s="19">
        <v>3.1500000000000021E-2</v>
      </c>
      <c r="M11" s="19">
        <v>6.4683333333333346</v>
      </c>
      <c r="N11" s="23"/>
    </row>
    <row r="12" spans="1:14">
      <c r="A12" s="18">
        <v>2</v>
      </c>
      <c r="B12" s="19">
        <v>8555.167875000001</v>
      </c>
      <c r="C12" s="19">
        <v>0.61075999999999997</v>
      </c>
      <c r="D12" s="19">
        <v>1.2625000000000004E-2</v>
      </c>
      <c r="E12" s="19">
        <v>0.34341666666666665</v>
      </c>
      <c r="F12" s="19">
        <v>1.1375000000000005E-2</v>
      </c>
      <c r="G12" s="19">
        <v>1.2666666666666668E-2</v>
      </c>
      <c r="H12" s="19">
        <v>4.2916666666666685E-3</v>
      </c>
      <c r="I12" s="19">
        <v>2.6250000000000006E-3</v>
      </c>
      <c r="J12" s="19">
        <v>5.4196666666666653</v>
      </c>
      <c r="K12" s="19">
        <v>88.198083333333329</v>
      </c>
      <c r="L12" s="19">
        <v>3.6291666666666687E-2</v>
      </c>
      <c r="M12" s="19">
        <v>5.9582916666666677</v>
      </c>
      <c r="N12" s="23"/>
    </row>
    <row r="13" spans="1:14">
      <c r="A13" s="18">
        <v>3</v>
      </c>
      <c r="B13" s="19">
        <v>8587.4695416666673</v>
      </c>
      <c r="C13" s="19">
        <v>0.6134095833333334</v>
      </c>
      <c r="D13" s="19">
        <v>1.504166666666667E-2</v>
      </c>
      <c r="E13" s="19">
        <v>0.48420833333333335</v>
      </c>
      <c r="F13" s="19">
        <v>2.0291666666666673E-2</v>
      </c>
      <c r="G13" s="19">
        <v>2.8458333333333339E-2</v>
      </c>
      <c r="H13" s="19">
        <v>7.2916666666666676E-3</v>
      </c>
      <c r="I13" s="19">
        <v>5.9583333333333337E-3</v>
      </c>
      <c r="J13" s="19">
        <v>5.4231249999999998</v>
      </c>
      <c r="K13" s="19">
        <v>87.882541666666668</v>
      </c>
      <c r="L13" s="19">
        <v>4.6666666666666683E-2</v>
      </c>
      <c r="M13" s="19">
        <v>6.0865416666666681</v>
      </c>
      <c r="N13" s="23"/>
    </row>
    <row r="14" spans="1:14">
      <c r="A14" s="18">
        <v>4</v>
      </c>
      <c r="B14" s="19">
        <v>8630.240041666666</v>
      </c>
      <c r="C14" s="19">
        <v>0.60914291666666687</v>
      </c>
      <c r="D14" s="19">
        <v>1.3625000000000007E-2</v>
      </c>
      <c r="E14" s="19">
        <v>0.457125</v>
      </c>
      <c r="F14" s="19">
        <v>2.4041666666666673E-2</v>
      </c>
      <c r="G14" s="19">
        <v>3.8125000000000013E-2</v>
      </c>
      <c r="H14" s="19">
        <v>9.5416666666666705E-3</v>
      </c>
      <c r="I14" s="19">
        <v>8.3750000000000022E-3</v>
      </c>
      <c r="J14" s="19">
        <v>4.7263333333333328</v>
      </c>
      <c r="K14" s="19">
        <v>88.86641666666668</v>
      </c>
      <c r="L14" s="19">
        <v>4.0208333333333353E-2</v>
      </c>
      <c r="M14" s="19">
        <v>5.8155833333333327</v>
      </c>
      <c r="N14" s="23"/>
    </row>
    <row r="15" spans="1:14">
      <c r="A15" s="18">
        <v>5</v>
      </c>
      <c r="B15" s="19">
        <v>8686.3630833333336</v>
      </c>
      <c r="C15" s="19">
        <v>0.60940208333333334</v>
      </c>
      <c r="D15" s="19">
        <v>1.4166666666666675E-2</v>
      </c>
      <c r="E15" s="19">
        <v>0.44916666666666666</v>
      </c>
      <c r="F15" s="19">
        <v>2.0250000000000008E-2</v>
      </c>
      <c r="G15" s="19">
        <v>2.8291666666666673E-2</v>
      </c>
      <c r="H15" s="19">
        <v>7.0000000000000027E-3</v>
      </c>
      <c r="I15" s="19">
        <v>5.208333333333333E-3</v>
      </c>
      <c r="J15" s="19">
        <v>4.3462083333333323</v>
      </c>
      <c r="K15" s="19">
        <v>88.825833333333335</v>
      </c>
      <c r="L15" s="19">
        <v>4.4833333333333343E-2</v>
      </c>
      <c r="M15" s="19">
        <v>6.2589166666666678</v>
      </c>
      <c r="N15" s="23"/>
    </row>
    <row r="16" spans="1:14">
      <c r="A16" s="18">
        <v>6</v>
      </c>
      <c r="B16" s="19">
        <v>8690.5437499999989</v>
      </c>
      <c r="C16" s="19">
        <v>0.60748541666666644</v>
      </c>
      <c r="D16" s="19">
        <v>2.0583333333333339E-2</v>
      </c>
      <c r="E16" s="19">
        <v>0.44120833333333337</v>
      </c>
      <c r="F16" s="19">
        <v>1.9583333333333341E-2</v>
      </c>
      <c r="G16" s="19">
        <v>2.4083333333333342E-2</v>
      </c>
      <c r="H16" s="19">
        <v>7.250000000000003E-3</v>
      </c>
      <c r="I16" s="19">
        <v>5.0833333333333347E-3</v>
      </c>
      <c r="J16" s="19">
        <v>4.1210416666666676</v>
      </c>
      <c r="K16" s="19">
        <v>89.272916666666674</v>
      </c>
      <c r="L16" s="19">
        <v>5.4291666666666683E-2</v>
      </c>
      <c r="M16" s="19">
        <v>6.0345416666666658</v>
      </c>
      <c r="N16" s="23"/>
    </row>
    <row r="17" spans="1:14">
      <c r="A17" s="18">
        <v>7</v>
      </c>
      <c r="B17" s="19">
        <v>8718.2584999999999</v>
      </c>
      <c r="C17" s="19">
        <v>0.60455083333333326</v>
      </c>
      <c r="D17" s="19">
        <v>1.6958333333333339E-2</v>
      </c>
      <c r="E17" s="21">
        <v>0.34087500000000004</v>
      </c>
      <c r="F17" s="21">
        <v>1.5291666666666676E-2</v>
      </c>
      <c r="G17" s="21">
        <v>1.7208333333333343E-2</v>
      </c>
      <c r="H17" s="21">
        <v>5.2500000000000021E-3</v>
      </c>
      <c r="I17" s="21">
        <v>2.7500000000000007E-3</v>
      </c>
      <c r="J17" s="21">
        <v>3.5972500000000003</v>
      </c>
      <c r="K17" s="21">
        <v>89.838291666666649</v>
      </c>
      <c r="L17" s="21">
        <v>8.8083333333333333E-2</v>
      </c>
      <c r="M17" s="19">
        <v>6.0777500000000009</v>
      </c>
      <c r="N17" s="23"/>
    </row>
    <row r="18" spans="1:14">
      <c r="A18" s="18">
        <v>8</v>
      </c>
      <c r="B18" s="19">
        <v>8804.2384999999977</v>
      </c>
      <c r="C18" s="19">
        <v>0.60251750000000004</v>
      </c>
      <c r="D18" s="19">
        <v>1.5041666666666674E-2</v>
      </c>
      <c r="E18" s="19">
        <v>0.38591666666666669</v>
      </c>
      <c r="F18" s="19">
        <v>1.9458333333333338E-2</v>
      </c>
      <c r="G18" s="19">
        <v>2.7375000000000014E-2</v>
      </c>
      <c r="H18" s="19">
        <v>5.2083333333333356E-3</v>
      </c>
      <c r="I18" s="19">
        <v>2.2083333333333334E-3</v>
      </c>
      <c r="J18" s="19">
        <v>2.6982916666666665</v>
      </c>
      <c r="K18" s="19">
        <v>90.519500000000008</v>
      </c>
      <c r="L18" s="19">
        <v>0.15129166666666666</v>
      </c>
      <c r="M18" s="19">
        <v>6.175583333333333</v>
      </c>
      <c r="N18" s="23"/>
    </row>
    <row r="19" spans="1:14">
      <c r="A19" s="18">
        <v>9</v>
      </c>
      <c r="B19" s="19">
        <v>8770.8449583333331</v>
      </c>
      <c r="C19" s="19">
        <v>0.60069375000000014</v>
      </c>
      <c r="D19" s="19">
        <v>1.4166666666666675E-2</v>
      </c>
      <c r="E19" s="19">
        <v>0.30829166666666674</v>
      </c>
      <c r="F19" s="19">
        <v>2.0583333333333339E-2</v>
      </c>
      <c r="G19" s="19">
        <v>3.0583333333333351E-2</v>
      </c>
      <c r="H19" s="19">
        <v>5.6250000000000024E-3</v>
      </c>
      <c r="I19" s="19">
        <v>2.5833333333333337E-3</v>
      </c>
      <c r="J19" s="19">
        <v>2.7047083333333326</v>
      </c>
      <c r="K19" s="19">
        <v>90.857541666666677</v>
      </c>
      <c r="L19" s="19">
        <v>0.19012499999999996</v>
      </c>
      <c r="M19" s="19">
        <v>5.8662499999999982</v>
      </c>
      <c r="N19" s="23"/>
    </row>
    <row r="20" spans="1:14">
      <c r="A20" s="18">
        <v>10</v>
      </c>
      <c r="B20" s="19">
        <v>8777.6474166666667</v>
      </c>
      <c r="C20" s="19">
        <v>0.6019695833333335</v>
      </c>
      <c r="D20" s="19">
        <v>1.2458333333333337E-2</v>
      </c>
      <c r="E20" s="19">
        <v>0.35708333333333325</v>
      </c>
      <c r="F20" s="19">
        <v>2.116666666666667E-2</v>
      </c>
      <c r="G20" s="19">
        <v>3.1666666666666683E-2</v>
      </c>
      <c r="H20" s="19">
        <v>5.0833333333333347E-3</v>
      </c>
      <c r="I20" s="19">
        <v>2.0000000000000005E-3</v>
      </c>
      <c r="J20" s="19">
        <v>2.726583333333334</v>
      </c>
      <c r="K20" s="19">
        <v>90.667208333333306</v>
      </c>
      <c r="L20" s="19">
        <v>0.22295833333333334</v>
      </c>
      <c r="M20" s="19">
        <v>5.9539166666666654</v>
      </c>
      <c r="N20" s="23"/>
    </row>
    <row r="21" spans="1:14">
      <c r="A21" s="18">
        <v>11</v>
      </c>
      <c r="B21" s="19">
        <v>8769.7119583333333</v>
      </c>
      <c r="C21" s="19">
        <v>0.60080374999999986</v>
      </c>
      <c r="D21" s="19">
        <v>1.2333333333333337E-2</v>
      </c>
      <c r="E21" s="19">
        <v>0.37612499999999999</v>
      </c>
      <c r="F21" s="19">
        <v>2.5958333333333344E-2</v>
      </c>
      <c r="G21" s="19">
        <v>4.0750000000000015E-2</v>
      </c>
      <c r="H21" s="19">
        <v>6.0833333333333356E-3</v>
      </c>
      <c r="I21" s="19">
        <v>2.4166666666666672E-3</v>
      </c>
      <c r="J21" s="19">
        <v>2.5805833333333337</v>
      </c>
      <c r="K21" s="19">
        <v>91.038624999999982</v>
      </c>
      <c r="L21" s="19">
        <v>0.28312500000000002</v>
      </c>
      <c r="M21" s="19">
        <v>5.6338333333333326</v>
      </c>
      <c r="N21" s="23"/>
    </row>
    <row r="22" spans="1:14">
      <c r="A22" s="18">
        <v>12</v>
      </c>
      <c r="B22" s="19">
        <v>8707.9064583333347</v>
      </c>
      <c r="C22" s="19">
        <v>0.6012770833333333</v>
      </c>
      <c r="D22" s="19">
        <v>1.3458333333333338E-2</v>
      </c>
      <c r="E22" s="19">
        <v>0.32633333333333331</v>
      </c>
      <c r="F22" s="19">
        <v>2.1416666666666671E-2</v>
      </c>
      <c r="G22" s="19">
        <v>2.9833333333333347E-2</v>
      </c>
      <c r="H22" s="19">
        <v>5.9166666666666699E-3</v>
      </c>
      <c r="I22" s="19">
        <v>2.5416666666666673E-3</v>
      </c>
      <c r="J22" s="19">
        <v>3.1283333333333321</v>
      </c>
      <c r="K22" s="19">
        <v>90.739874999999998</v>
      </c>
      <c r="L22" s="19">
        <v>0.24120833333333339</v>
      </c>
      <c r="M22" s="19">
        <v>5.4913333333333334</v>
      </c>
      <c r="N22" s="23"/>
    </row>
    <row r="23" spans="1:14">
      <c r="A23" s="18">
        <v>13</v>
      </c>
      <c r="B23" s="19">
        <v>8680.4017916666689</v>
      </c>
      <c r="C23" s="19">
        <v>0.60303333333333331</v>
      </c>
      <c r="D23" s="19">
        <v>1.4125000000000006E-2</v>
      </c>
      <c r="E23" s="19">
        <v>0.30287499999999995</v>
      </c>
      <c r="F23" s="19">
        <v>1.9250000000000007E-2</v>
      </c>
      <c r="G23" s="19">
        <v>2.2791666666666672E-2</v>
      </c>
      <c r="H23" s="19">
        <v>5.7500000000000016E-3</v>
      </c>
      <c r="I23" s="19">
        <v>2.7083333333333334E-3</v>
      </c>
      <c r="J23" s="19">
        <v>3.4841666666666673</v>
      </c>
      <c r="K23" s="19">
        <v>90.291083333333333</v>
      </c>
      <c r="L23" s="19">
        <v>0.24470833333333333</v>
      </c>
      <c r="M23" s="19">
        <v>5.6121666666666661</v>
      </c>
      <c r="N23" s="23"/>
    </row>
    <row r="24" spans="1:14">
      <c r="A24" s="18">
        <v>14</v>
      </c>
      <c r="B24" s="19">
        <v>8690.1274166666662</v>
      </c>
      <c r="C24" s="19">
        <v>0.60395124999999994</v>
      </c>
      <c r="D24" s="19">
        <v>1.2958333333333341E-2</v>
      </c>
      <c r="E24" s="19">
        <v>0.38004166666666667</v>
      </c>
      <c r="F24" s="19">
        <v>1.8208333333333344E-2</v>
      </c>
      <c r="G24" s="19">
        <v>2.1208333333333343E-2</v>
      </c>
      <c r="H24" s="19">
        <v>5.0416666666666683E-3</v>
      </c>
      <c r="I24" s="19">
        <v>2.2083333333333343E-3</v>
      </c>
      <c r="J24" s="19">
        <v>3.575708333333333</v>
      </c>
      <c r="K24" s="19">
        <v>90.102916666666658</v>
      </c>
      <c r="L24" s="19">
        <v>0.19583333333333333</v>
      </c>
      <c r="M24" s="19">
        <v>5.6862083333333331</v>
      </c>
      <c r="N24" s="23"/>
    </row>
    <row r="25" spans="1:14">
      <c r="A25" s="18">
        <v>15</v>
      </c>
      <c r="B25" s="19">
        <v>8681.432083333335</v>
      </c>
      <c r="C25" s="19">
        <v>0.60632166666666676</v>
      </c>
      <c r="D25" s="19">
        <v>1.3333333333333341E-2</v>
      </c>
      <c r="E25" s="19">
        <v>0.34541666666666665</v>
      </c>
      <c r="F25" s="19">
        <v>1.5916666666666673E-2</v>
      </c>
      <c r="G25" s="19">
        <v>1.7416666666666671E-2</v>
      </c>
      <c r="H25" s="19">
        <v>4.7083333333333343E-3</v>
      </c>
      <c r="I25" s="19">
        <v>2.0416666666666673E-3</v>
      </c>
      <c r="J25" s="19">
        <v>3.8935833333333334</v>
      </c>
      <c r="K25" s="19">
        <v>89.499125000000035</v>
      </c>
      <c r="L25" s="19">
        <v>0.17491666666666669</v>
      </c>
      <c r="M25" s="19">
        <v>6.0339583333333335</v>
      </c>
      <c r="N25" s="23"/>
    </row>
    <row r="26" spans="1:14">
      <c r="A26" s="18">
        <v>16</v>
      </c>
      <c r="B26" s="19">
        <v>8704.5873333333329</v>
      </c>
      <c r="C26" s="19">
        <v>0.60184000000000004</v>
      </c>
      <c r="D26" s="19">
        <v>1.2708333333333337E-2</v>
      </c>
      <c r="E26" s="19">
        <v>0.26308333333333339</v>
      </c>
      <c r="F26" s="19">
        <v>1.529166666666667E-2</v>
      </c>
      <c r="G26" s="19">
        <v>1.7083333333333339E-2</v>
      </c>
      <c r="H26" s="19">
        <v>4.5000000000000014E-3</v>
      </c>
      <c r="I26" s="19">
        <v>1.8333333333333337E-3</v>
      </c>
      <c r="J26" s="19">
        <v>3.2547083333333333</v>
      </c>
      <c r="K26" s="19">
        <v>90.46341666666666</v>
      </c>
      <c r="L26" s="19">
        <v>0.20912500000000001</v>
      </c>
      <c r="M26" s="19">
        <v>5.7581666666666669</v>
      </c>
      <c r="N26" s="23"/>
    </row>
    <row r="27" spans="1:14">
      <c r="A27" s="18">
        <v>17</v>
      </c>
      <c r="B27" s="19">
        <v>8697.7863333333316</v>
      </c>
      <c r="C27" s="19">
        <v>0.60087333333333348</v>
      </c>
      <c r="D27" s="19">
        <v>1.2500000000000006E-2</v>
      </c>
      <c r="E27" s="19">
        <v>0.27820833333333334</v>
      </c>
      <c r="F27" s="19">
        <v>1.8166666666666675E-2</v>
      </c>
      <c r="G27" s="19">
        <v>2.1625000000000005E-2</v>
      </c>
      <c r="H27" s="19">
        <v>5.2500000000000021E-3</v>
      </c>
      <c r="I27" s="19">
        <v>1.9583333333333341E-3</v>
      </c>
      <c r="J27" s="19">
        <v>3.151125</v>
      </c>
      <c r="K27" s="19">
        <v>90.747125000000025</v>
      </c>
      <c r="L27" s="19">
        <v>0.24875</v>
      </c>
      <c r="M27" s="19">
        <v>5.515625</v>
      </c>
      <c r="N27" s="23"/>
    </row>
    <row r="28" spans="1:14">
      <c r="A28" s="18">
        <v>18</v>
      </c>
      <c r="B28" s="19">
        <v>8673.5716250000005</v>
      </c>
      <c r="C28" s="19">
        <v>0.60025708333333339</v>
      </c>
      <c r="D28" s="19">
        <v>1.2166666666666671E-2</v>
      </c>
      <c r="E28" s="19">
        <v>0.28162500000000007</v>
      </c>
      <c r="F28" s="19">
        <v>1.9041666666666672E-2</v>
      </c>
      <c r="G28" s="19">
        <v>2.2375000000000006E-2</v>
      </c>
      <c r="H28" s="19">
        <v>4.9583333333333354E-3</v>
      </c>
      <c r="I28" s="19">
        <v>1.9583333333333341E-3</v>
      </c>
      <c r="J28" s="19">
        <v>3.2564999999999995</v>
      </c>
      <c r="K28" s="19">
        <v>90.867166666666677</v>
      </c>
      <c r="L28" s="19">
        <v>0.25408333333333327</v>
      </c>
      <c r="M28" s="19">
        <v>5.280125</v>
      </c>
      <c r="N28" s="23"/>
    </row>
    <row r="29" spans="1:14">
      <c r="A29" s="18">
        <v>19</v>
      </c>
      <c r="B29" s="19">
        <v>8672.6066666666666</v>
      </c>
      <c r="C29" s="19">
        <v>0.5994533333333335</v>
      </c>
      <c r="D29" s="19">
        <v>1.2750000000000006E-2</v>
      </c>
      <c r="E29" s="19">
        <v>0.27433333333333332</v>
      </c>
      <c r="F29" s="19">
        <v>1.7750000000000005E-2</v>
      </c>
      <c r="G29" s="19">
        <v>2.0666666666666673E-2</v>
      </c>
      <c r="H29" s="19">
        <v>5.0416666666666691E-3</v>
      </c>
      <c r="I29" s="19">
        <v>2.0000000000000005E-3</v>
      </c>
      <c r="J29" s="19">
        <v>3.1533333333333338</v>
      </c>
      <c r="K29" s="19">
        <v>91.059500000000014</v>
      </c>
      <c r="L29" s="19">
        <v>0.27662500000000001</v>
      </c>
      <c r="M29" s="19">
        <v>5.1782083333333322</v>
      </c>
      <c r="N29" s="23"/>
    </row>
    <row r="30" spans="1:14">
      <c r="A30" s="18">
        <v>20</v>
      </c>
      <c r="B30" s="19">
        <v>8697.3641666666681</v>
      </c>
      <c r="C30" s="19">
        <v>0.60209625</v>
      </c>
      <c r="D30" s="19">
        <v>1.2208333333333337E-2</v>
      </c>
      <c r="E30" s="19">
        <v>0.31820833333333326</v>
      </c>
      <c r="F30" s="19">
        <v>2.0708333333333339E-2</v>
      </c>
      <c r="G30" s="19">
        <v>2.2000000000000006E-2</v>
      </c>
      <c r="H30" s="19">
        <v>4.7500000000000016E-3</v>
      </c>
      <c r="I30" s="19">
        <v>1.7083333333333343E-3</v>
      </c>
      <c r="J30" s="19">
        <v>3.2581250000000002</v>
      </c>
      <c r="K30" s="19">
        <v>90.529916666666665</v>
      </c>
      <c r="L30" s="19">
        <v>0.25591666666666674</v>
      </c>
      <c r="M30" s="19">
        <v>5.5761666666666665</v>
      </c>
      <c r="N30" s="23"/>
    </row>
    <row r="31" spans="1:14">
      <c r="A31" s="18">
        <v>21</v>
      </c>
      <c r="B31" s="19">
        <v>8705.2761249999985</v>
      </c>
      <c r="C31" s="19">
        <v>0.60300583333333335</v>
      </c>
      <c r="D31" s="19">
        <v>1.2125000000000004E-2</v>
      </c>
      <c r="E31" s="19">
        <v>0.34783333333333344</v>
      </c>
      <c r="F31" s="19">
        <v>2.7625000000000014E-2</v>
      </c>
      <c r="G31" s="19">
        <v>2.7958333333333345E-2</v>
      </c>
      <c r="H31" s="19">
        <v>4.8750000000000017E-3</v>
      </c>
      <c r="I31" s="19">
        <v>1.8750000000000006E-3</v>
      </c>
      <c r="J31" s="19">
        <v>3.2747083333333329</v>
      </c>
      <c r="K31" s="19">
        <v>90.405500000000004</v>
      </c>
      <c r="L31" s="19">
        <v>0.26437499999999997</v>
      </c>
      <c r="M31" s="19">
        <v>5.6329166666666675</v>
      </c>
      <c r="N31" s="23"/>
    </row>
    <row r="32" spans="1:14">
      <c r="A32" s="18">
        <v>22</v>
      </c>
      <c r="B32" s="19">
        <v>8666.3325416666648</v>
      </c>
      <c r="C32" s="19">
        <v>0.60436958333333324</v>
      </c>
      <c r="D32" s="19">
        <v>1.2166666666666671E-2</v>
      </c>
      <c r="E32" s="19">
        <v>0.3091666666666667</v>
      </c>
      <c r="F32" s="19">
        <v>2.4583333333333342E-2</v>
      </c>
      <c r="G32" s="19">
        <v>2.4708333333333346E-2</v>
      </c>
      <c r="H32" s="19">
        <v>4.6666666666666688E-3</v>
      </c>
      <c r="I32" s="19">
        <v>1.6666666666666672E-3</v>
      </c>
      <c r="J32" s="19">
        <v>3.7384999999999997</v>
      </c>
      <c r="K32" s="19">
        <v>89.962125000000015</v>
      </c>
      <c r="L32" s="19">
        <v>0.22608333333333339</v>
      </c>
      <c r="M32" s="19">
        <v>5.6965416666666657</v>
      </c>
      <c r="N32" s="23"/>
    </row>
    <row r="33" spans="1:14">
      <c r="A33" s="18">
        <v>23</v>
      </c>
      <c r="B33" s="19">
        <v>8685.3977500000001</v>
      </c>
      <c r="C33" s="19">
        <v>0.60633833333333342</v>
      </c>
      <c r="D33" s="19">
        <v>1.2875000000000006E-2</v>
      </c>
      <c r="E33" s="19">
        <v>0.36837500000000006</v>
      </c>
      <c r="F33" s="19">
        <v>2.6416666666666682E-2</v>
      </c>
      <c r="G33" s="19">
        <v>2.9125000000000012E-2</v>
      </c>
      <c r="H33" s="19">
        <v>5.5000000000000023E-3</v>
      </c>
      <c r="I33" s="19">
        <v>2.7916666666666676E-3</v>
      </c>
      <c r="J33" s="19">
        <v>3.8032916666666665</v>
      </c>
      <c r="K33" s="19">
        <v>89.620249999999999</v>
      </c>
      <c r="L33" s="19">
        <v>0.21637500000000007</v>
      </c>
      <c r="M33" s="19">
        <v>5.9157083333333347</v>
      </c>
      <c r="N33" s="23"/>
    </row>
    <row r="34" spans="1:14">
      <c r="A34" s="18">
        <v>24</v>
      </c>
      <c r="B34" s="19">
        <v>8721.5315833333316</v>
      </c>
      <c r="C34" s="19">
        <v>0.60902791666666678</v>
      </c>
      <c r="D34" s="19">
        <v>1.3083333333333341E-2</v>
      </c>
      <c r="E34" s="19">
        <v>0.42487500000000006</v>
      </c>
      <c r="F34" s="19">
        <v>2.6583333333333348E-2</v>
      </c>
      <c r="G34" s="19">
        <v>2.8875000000000015E-2</v>
      </c>
      <c r="H34" s="19">
        <v>5.5000000000000023E-3</v>
      </c>
      <c r="I34" s="19">
        <v>2.5416666666666678E-3</v>
      </c>
      <c r="J34" s="19">
        <v>3.8039166666666664</v>
      </c>
      <c r="K34" s="19">
        <v>89.125250000000008</v>
      </c>
      <c r="L34" s="19">
        <v>0.21404166666666669</v>
      </c>
      <c r="M34" s="19">
        <v>6.355083333333333</v>
      </c>
      <c r="N34" s="23"/>
    </row>
    <row r="35" spans="1:14">
      <c r="A35" s="18">
        <v>25</v>
      </c>
      <c r="B35" s="19">
        <v>8783.3442083333339</v>
      </c>
      <c r="C35" s="19">
        <v>0.60898333333333332</v>
      </c>
      <c r="D35" s="19">
        <v>1.3541666666666674E-2</v>
      </c>
      <c r="E35" s="19">
        <v>0.53108333333333335</v>
      </c>
      <c r="F35" s="19">
        <v>2.8083333333333349E-2</v>
      </c>
      <c r="G35" s="19">
        <v>2.9291666666666685E-2</v>
      </c>
      <c r="H35" s="19">
        <v>5.2083333333333356E-3</v>
      </c>
      <c r="I35" s="19">
        <v>2.3750000000000004E-3</v>
      </c>
      <c r="J35" s="19">
        <v>3.3424166666666668</v>
      </c>
      <c r="K35" s="19">
        <v>89.327500000000001</v>
      </c>
      <c r="L35" s="19">
        <v>0.2257916666666667</v>
      </c>
      <c r="M35" s="19">
        <v>6.4947499999999998</v>
      </c>
      <c r="N35" s="23"/>
    </row>
    <row r="36" spans="1:14">
      <c r="A36" s="18">
        <v>26</v>
      </c>
      <c r="B36" s="19">
        <v>8657.557249999998</v>
      </c>
      <c r="C36" s="19">
        <v>0.60679625000000004</v>
      </c>
      <c r="D36" s="19">
        <v>1.4250000000000007E-2</v>
      </c>
      <c r="E36" s="19">
        <v>0.34916666666666679</v>
      </c>
      <c r="F36" s="19">
        <v>2.4541666666666673E-2</v>
      </c>
      <c r="G36" s="19">
        <v>2.5125000000000012E-2</v>
      </c>
      <c r="H36" s="19">
        <v>5.2500000000000021E-3</v>
      </c>
      <c r="I36" s="19">
        <v>2.7083333333333347E-3</v>
      </c>
      <c r="J36" s="19">
        <v>4.0670833333333327</v>
      </c>
      <c r="K36" s="19">
        <v>89.447666666666649</v>
      </c>
      <c r="L36" s="19">
        <v>0.20137500000000005</v>
      </c>
      <c r="M36" s="19">
        <v>5.8627916666666673</v>
      </c>
      <c r="N36" s="23"/>
    </row>
    <row r="37" spans="1:14">
      <c r="A37" s="18">
        <v>27</v>
      </c>
      <c r="B37" s="19">
        <v>8617.1130416666674</v>
      </c>
      <c r="C37" s="19">
        <v>0.60557125000000001</v>
      </c>
      <c r="D37" s="19">
        <v>1.479166666666667E-2</v>
      </c>
      <c r="E37" s="19">
        <v>0.28762500000000008</v>
      </c>
      <c r="F37" s="19">
        <v>2.2833333333333341E-2</v>
      </c>
      <c r="G37" s="19">
        <v>2.366666666666668E-2</v>
      </c>
      <c r="H37" s="19">
        <v>5.4166666666666695E-3</v>
      </c>
      <c r="I37" s="19">
        <v>2.2083333333333334E-3</v>
      </c>
      <c r="J37" s="19">
        <v>4.2487500000000002</v>
      </c>
      <c r="K37" s="19">
        <v>89.595166666666671</v>
      </c>
      <c r="L37" s="19">
        <v>0.19500000000000003</v>
      </c>
      <c r="M37" s="19">
        <v>5.6052500000000007</v>
      </c>
      <c r="N37" s="23"/>
    </row>
    <row r="38" spans="1:14">
      <c r="A38" s="18">
        <v>28</v>
      </c>
      <c r="B38" s="19">
        <v>8640.3894166666669</v>
      </c>
      <c r="C38" s="19">
        <v>0.6000895833333334</v>
      </c>
      <c r="D38" s="19">
        <v>1.3791666666666674E-2</v>
      </c>
      <c r="E38" s="19">
        <v>0.27179166666666665</v>
      </c>
      <c r="F38" s="19">
        <v>2.5666666666666674E-2</v>
      </c>
      <c r="G38" s="19">
        <v>2.6416666666666675E-2</v>
      </c>
      <c r="H38" s="19">
        <v>5.2083333333333356E-3</v>
      </c>
      <c r="I38" s="19">
        <v>2.2083333333333343E-3</v>
      </c>
      <c r="J38" s="19">
        <v>3.5067499999999998</v>
      </c>
      <c r="K38" s="19">
        <v>90.863625000000013</v>
      </c>
      <c r="L38" s="19">
        <v>0.23391666666666669</v>
      </c>
      <c r="M38" s="19">
        <v>5.0506249999999993</v>
      </c>
      <c r="N38" s="23"/>
    </row>
    <row r="39" spans="1:14" s="22" customFormat="1">
      <c r="A39" s="18">
        <v>29</v>
      </c>
      <c r="B39" s="19">
        <v>8642.498583333334</v>
      </c>
      <c r="C39" s="19">
        <v>0.60420458333333338</v>
      </c>
      <c r="D39" s="19">
        <v>1.3375000000000007E-2</v>
      </c>
      <c r="E39" s="19">
        <v>0.28583333333333333</v>
      </c>
      <c r="F39" s="19">
        <v>2.7250000000000014E-2</v>
      </c>
      <c r="G39" s="19">
        <v>2.7875000000000014E-2</v>
      </c>
      <c r="H39" s="19">
        <v>5.0833333333333347E-3</v>
      </c>
      <c r="I39" s="19">
        <v>2.1250000000000006E-3</v>
      </c>
      <c r="J39" s="19">
        <v>3.8483750000000003</v>
      </c>
      <c r="K39" s="19">
        <v>90.00529166666665</v>
      </c>
      <c r="L39" s="19">
        <v>0.25466666666666665</v>
      </c>
      <c r="M39" s="19">
        <v>5.5299166666666659</v>
      </c>
      <c r="N39" s="23"/>
    </row>
    <row r="40" spans="1:14" s="22" customFormat="1">
      <c r="A40" s="18">
        <v>30</v>
      </c>
      <c r="B40" s="19">
        <v>8636.5821666666689</v>
      </c>
      <c r="C40" s="19">
        <v>0.60330458333333337</v>
      </c>
      <c r="D40" s="19">
        <v>1.2041666666666671E-2</v>
      </c>
      <c r="E40" s="19">
        <v>0.28270833333333334</v>
      </c>
      <c r="F40" s="19">
        <v>2.5458333333333343E-2</v>
      </c>
      <c r="G40" s="19">
        <v>2.5291666666666674E-2</v>
      </c>
      <c r="H40" s="19">
        <v>4.7083333333333361E-3</v>
      </c>
      <c r="I40" s="19">
        <v>1.7916666666666671E-3</v>
      </c>
      <c r="J40" s="19">
        <v>3.7681666666666671</v>
      </c>
      <c r="K40" s="19">
        <v>90.206624999999988</v>
      </c>
      <c r="L40" s="19">
        <v>0.27937499999999998</v>
      </c>
      <c r="M40" s="19">
        <v>5.3937916666666661</v>
      </c>
      <c r="N40" s="23"/>
    </row>
    <row r="41" spans="1:14">
      <c r="A41" s="18">
        <v>31</v>
      </c>
      <c r="B41" s="19">
        <v>8645.1631666666672</v>
      </c>
      <c r="C41" s="19">
        <v>0.60414124999999996</v>
      </c>
      <c r="D41" s="19">
        <v>1.129166666666667E-2</v>
      </c>
      <c r="E41" s="19">
        <v>0.30116666666666664</v>
      </c>
      <c r="F41" s="19">
        <v>2.5833333333333347E-2</v>
      </c>
      <c r="G41" s="19">
        <v>2.6166666666666682E-2</v>
      </c>
      <c r="H41" s="19">
        <v>4.9583333333333354E-3</v>
      </c>
      <c r="I41" s="19">
        <v>1.8333333333333337E-3</v>
      </c>
      <c r="J41" s="19">
        <v>3.8257916666666669</v>
      </c>
      <c r="K41" s="19">
        <v>90.018458333333356</v>
      </c>
      <c r="L41" s="19">
        <v>0.25324999999999998</v>
      </c>
      <c r="M41" s="19">
        <v>5.5312083333333328</v>
      </c>
      <c r="N41" s="23"/>
    </row>
    <row r="42" spans="1:14">
      <c r="B42" s="20"/>
    </row>
    <row r="43" spans="1:14">
      <c r="B43" s="22"/>
      <c r="D43" s="20"/>
      <c r="M43" s="23"/>
    </row>
    <row r="44" spans="1:14">
      <c r="A44" s="1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spans="1:14">
      <c r="A45" s="1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</row>
    <row r="46" spans="1:14">
      <c r="A46" s="1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</row>
    <row r="47" spans="1:14">
      <c r="A47" s="22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</row>
    <row r="48" spans="1:14">
      <c r="A48" s="22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</row>
    <row r="49" spans="1:13">
      <c r="A49" s="22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</row>
    <row r="50" spans="1:13">
      <c r="A50" s="22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</row>
    <row r="51" spans="1:13">
      <c r="A51" s="22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</row>
    <row r="52" spans="1:13">
      <c r="A52" s="22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</row>
    <row r="53" spans="1:13">
      <c r="A53" s="22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</row>
    <row r="54" spans="1:13">
      <c r="A54" s="22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</row>
    <row r="55" spans="1:13">
      <c r="A55" s="22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</row>
    <row r="56" spans="1:13">
      <c r="A56" s="22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</row>
    <row r="57" spans="1:13">
      <c r="A57" s="22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</row>
    <row r="58" spans="1:13">
      <c r="A58" s="22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</row>
    <row r="59" spans="1:13">
      <c r="A59" s="22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</row>
    <row r="60" spans="1:13">
      <c r="A60" s="22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</row>
    <row r="61" spans="1:13">
      <c r="A61" s="22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</row>
    <row r="62" spans="1:13">
      <c r="A62" s="22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</row>
    <row r="63" spans="1:13">
      <c r="A63" s="22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</row>
    <row r="64" spans="1:13">
      <c r="A64" s="22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</row>
    <row r="65" spans="1:13">
      <c r="A65" s="22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</row>
    <row r="66" spans="1:13">
      <c r="A66" s="22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</row>
    <row r="67" spans="1:13">
      <c r="A67" s="22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</row>
    <row r="68" spans="1:13">
      <c r="A68" s="22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</row>
    <row r="69" spans="1:13">
      <c r="A69" s="22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</row>
    <row r="70" spans="1:13">
      <c r="A70" s="22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</row>
    <row r="71" spans="1:13">
      <c r="A71" s="22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</row>
    <row r="72" spans="1:13">
      <c r="A72" s="22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</row>
    <row r="73" spans="1:13">
      <c r="A73" s="22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</row>
    <row r="74" spans="1:13">
      <c r="A74" s="22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</row>
    <row r="75" spans="1:13">
      <c r="A75" s="22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</row>
    <row r="76" spans="1:13">
      <c r="A76" s="22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</row>
    <row r="77" spans="1:13">
      <c r="A77" s="22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</row>
    <row r="78" spans="1:13">
      <c r="A78" s="22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</row>
    <row r="79" spans="1:13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</row>
    <row r="80" spans="1:13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</row>
    <row r="81" spans="2:13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</row>
    <row r="82" spans="2:13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</row>
    <row r="83" spans="2:13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</row>
    <row r="84" spans="2:13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</row>
    <row r="85" spans="2:13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</row>
    <row r="86" spans="2:13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</row>
  </sheetData>
  <mergeCells count="5">
    <mergeCell ref="A4:D4"/>
    <mergeCell ref="G4:J4"/>
    <mergeCell ref="J7:K7"/>
    <mergeCell ref="L7:M7"/>
    <mergeCell ref="H6:I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6"/>
  <sheetViews>
    <sheetView tabSelected="1" workbookViewId="0">
      <selection activeCell="L1" sqref="L1"/>
    </sheetView>
  </sheetViews>
  <sheetFormatPr baseColWidth="10" defaultRowHeight="15"/>
  <sheetData>
    <row r="1" spans="1:19" s="31" customFormat="1" ht="39" customHeight="1">
      <c r="A1" s="31" t="s">
        <v>38</v>
      </c>
    </row>
    <row r="2" spans="1:19" s="31" customFormat="1" ht="12.75">
      <c r="A2" s="32" t="s">
        <v>23</v>
      </c>
      <c r="B2" s="32"/>
      <c r="C2" s="33" t="s">
        <v>24</v>
      </c>
      <c r="D2" s="33"/>
      <c r="E2" s="33"/>
      <c r="F2" s="33"/>
      <c r="G2" s="33"/>
      <c r="H2" s="33"/>
      <c r="I2" s="33"/>
      <c r="J2" s="33"/>
      <c r="K2" s="33"/>
    </row>
    <row r="3" spans="1:19" s="31" customFormat="1" ht="13.5" thickBot="1">
      <c r="A3" s="34" t="s">
        <v>25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9" s="31" customFormat="1" ht="50.25" customHeight="1" thickTop="1">
      <c r="A4" s="35" t="s">
        <v>26</v>
      </c>
      <c r="B4" s="36" t="s">
        <v>27</v>
      </c>
      <c r="C4" s="36" t="s">
        <v>28</v>
      </c>
      <c r="D4" s="36" t="s">
        <v>29</v>
      </c>
      <c r="E4" s="36" t="s">
        <v>30</v>
      </c>
      <c r="F4" s="36" t="s">
        <v>31</v>
      </c>
      <c r="G4" s="36" t="s">
        <v>32</v>
      </c>
      <c r="H4" s="36" t="s">
        <v>33</v>
      </c>
      <c r="I4" s="36" t="s">
        <v>34</v>
      </c>
      <c r="J4" s="36" t="s">
        <v>35</v>
      </c>
      <c r="K4" s="36" t="s">
        <v>36</v>
      </c>
    </row>
    <row r="5" spans="1:19" s="31" customFormat="1" ht="12.75">
      <c r="A5" s="37">
        <v>1</v>
      </c>
      <c r="B5" s="38">
        <f>[1]Atlacomulco!B5</f>
        <v>10.375</v>
      </c>
      <c r="C5" s="38">
        <f>[1]Atlacomulco!C5</f>
        <v>54.28</v>
      </c>
      <c r="D5" s="38">
        <f>[1]Atlacomulco!D5</f>
        <v>12.29</v>
      </c>
      <c r="E5" s="38">
        <f>[1]Atlacomulco!E5</f>
        <v>89.255890265624984</v>
      </c>
      <c r="F5" s="38">
        <f>[1]Atlacomulco!F5</f>
        <v>373.69656136411868</v>
      </c>
      <c r="G5" s="38">
        <f>[1]Atlacomulco!G5</f>
        <v>8602.9773749999986</v>
      </c>
      <c r="H5" s="38">
        <f>[1]Atlacomulco!H5</f>
        <v>0.61466833333333326</v>
      </c>
      <c r="I5" s="39">
        <f>[2]Enero!$U11</f>
        <v>1.2642374769301168E-2</v>
      </c>
      <c r="J5" s="38">
        <f>[2]Enero!$P11</f>
        <v>9.98</v>
      </c>
      <c r="K5" s="38">
        <f>[2]Enero!$Q11</f>
        <v>33.806249999999999</v>
      </c>
      <c r="M5" s="40"/>
      <c r="N5" s="40"/>
      <c r="O5" s="40"/>
      <c r="P5" s="40"/>
      <c r="Q5" s="40"/>
      <c r="R5" s="40"/>
      <c r="S5" s="40"/>
    </row>
    <row r="6" spans="1:19" s="31" customFormat="1" ht="12.75">
      <c r="A6" s="37">
        <v>2</v>
      </c>
      <c r="B6" s="38">
        <f>[1]Atlacomulco!B6</f>
        <v>60.277999999999999</v>
      </c>
      <c r="C6" s="38">
        <f>[1]Atlacomulco!C6</f>
        <v>51.47</v>
      </c>
      <c r="D6" s="38">
        <f>[1]Atlacomulco!D6</f>
        <v>14.95</v>
      </c>
      <c r="E6" s="38">
        <f>[1]Atlacomulco!E6</f>
        <v>515.68840916925001</v>
      </c>
      <c r="F6" s="38">
        <f>[1]Atlacomulco!F6</f>
        <v>2159.0842315098157</v>
      </c>
      <c r="G6" s="38">
        <f>[1]Atlacomulco!G6</f>
        <v>8555.167875000001</v>
      </c>
      <c r="H6" s="38">
        <f>[1]Atlacomulco!H6</f>
        <v>0.61075999999999997</v>
      </c>
      <c r="I6" s="39">
        <f>[2]Enero!$U12</f>
        <v>1.9526664623434054E-2</v>
      </c>
      <c r="J6" s="38">
        <f>[2]Enero!$P12</f>
        <v>11.922916666666667</v>
      </c>
      <c r="K6" s="38">
        <f>[2]Enero!$Q12</f>
        <v>34.161666666666669</v>
      </c>
      <c r="M6" s="40"/>
      <c r="N6" s="40"/>
      <c r="O6" s="40"/>
      <c r="P6" s="40"/>
      <c r="Q6" s="40"/>
      <c r="R6" s="40"/>
      <c r="S6" s="40"/>
    </row>
    <row r="7" spans="1:19" s="31" customFormat="1" ht="12.75">
      <c r="A7" s="37">
        <v>3</v>
      </c>
      <c r="B7" s="38">
        <f>[1]Atlacomulco!B7</f>
        <v>67.433999999999997</v>
      </c>
      <c r="C7" s="38">
        <f>[1]Atlacomulco!C7</f>
        <v>50.02</v>
      </c>
      <c r="D7" s="38">
        <f>[1]Atlacomulco!D7</f>
        <v>15.08</v>
      </c>
      <c r="E7" s="38">
        <f>[1]Atlacomulco!E7</f>
        <v>579.08742107274998</v>
      </c>
      <c r="F7" s="38">
        <f>[1]Atlacomulco!F7</f>
        <v>2424.5232145473897</v>
      </c>
      <c r="G7" s="38">
        <f>[1]Atlacomulco!G7</f>
        <v>8587.4695416666673</v>
      </c>
      <c r="H7" s="38">
        <f>[1]Atlacomulco!H7</f>
        <v>0.6134095833333334</v>
      </c>
      <c r="I7" s="39">
        <f>[2]Enero!$U13</f>
        <v>1.8898813857583421E-2</v>
      </c>
      <c r="J7" s="38">
        <f>[2]Enero!$P13</f>
        <v>12.015416666666667</v>
      </c>
      <c r="K7" s="38">
        <f>[2]Enero!$Q13</f>
        <v>27.942916666666665</v>
      </c>
      <c r="M7" s="40"/>
      <c r="N7" s="40"/>
      <c r="O7" s="40"/>
      <c r="P7" s="40"/>
      <c r="Q7" s="40"/>
      <c r="R7" s="40"/>
      <c r="S7" s="40"/>
    </row>
    <row r="8" spans="1:19" s="31" customFormat="1" ht="12.75">
      <c r="A8" s="37">
        <v>4</v>
      </c>
      <c r="B8" s="38">
        <f>[1]Atlacomulco!B8</f>
        <v>61.761000000000003</v>
      </c>
      <c r="C8" s="38">
        <f>[1]Atlacomulco!C8</f>
        <v>48.56</v>
      </c>
      <c r="D8" s="38">
        <f>[1]Atlacomulco!D8</f>
        <v>14.85</v>
      </c>
      <c r="E8" s="38">
        <f>[1]Atlacomulco!E8</f>
        <v>533.01225521337494</v>
      </c>
      <c r="F8" s="38">
        <f>[1]Atlacomulco!F8</f>
        <v>2231.6157101273579</v>
      </c>
      <c r="G8" s="38">
        <f>[1]Atlacomulco!G8</f>
        <v>8630.240041666666</v>
      </c>
      <c r="H8" s="38">
        <f>[1]Atlacomulco!H8</f>
        <v>0.60914291666666687</v>
      </c>
      <c r="I8" s="39">
        <f>[2]Enero!$U14</f>
        <v>1.76386109520692E-2</v>
      </c>
      <c r="J8" s="38">
        <f>[2]Enero!$P14</f>
        <v>15.675833333333332</v>
      </c>
      <c r="K8" s="38">
        <f>[2]Enero!$Q14</f>
        <v>33.026249999999997</v>
      </c>
      <c r="M8" s="40"/>
      <c r="N8" s="40"/>
      <c r="O8" s="40"/>
      <c r="P8" s="40"/>
      <c r="Q8" s="40"/>
      <c r="R8" s="40"/>
      <c r="S8" s="40"/>
    </row>
    <row r="9" spans="1:19" s="31" customFormat="1" ht="12.75">
      <c r="A9" s="37">
        <v>5</v>
      </c>
      <c r="B9" s="38">
        <f>[1]Atlacomulco!B9</f>
        <v>52.389000000000003</v>
      </c>
      <c r="C9" s="38">
        <f>[1]Atlacomulco!C9</f>
        <v>48.8</v>
      </c>
      <c r="D9" s="38">
        <f>[1]Atlacomulco!D9</f>
        <v>15.02</v>
      </c>
      <c r="E9" s="38">
        <f>[1]Atlacomulco!E9</f>
        <v>455.06987557275005</v>
      </c>
      <c r="F9" s="38">
        <f>[1]Atlacomulco!F9</f>
        <v>1905.2865550479899</v>
      </c>
      <c r="G9" s="38">
        <f>[1]Atlacomulco!G9</f>
        <v>8686.3630833333336</v>
      </c>
      <c r="H9" s="38">
        <f>[1]Atlacomulco!H9</f>
        <v>0.60940208333333334</v>
      </c>
      <c r="I9" s="39">
        <f>[2]Enero!$U15</f>
        <v>1.754762539562418E-2</v>
      </c>
      <c r="J9" s="38">
        <f>[2]Enero!$P15</f>
        <v>17.425833333333337</v>
      </c>
      <c r="K9" s="38">
        <f>[2]Enero!$Q15</f>
        <v>39.355000000000004</v>
      </c>
      <c r="M9" s="40"/>
      <c r="N9" s="40"/>
      <c r="O9" s="40"/>
      <c r="P9" s="40"/>
      <c r="Q9" s="40"/>
      <c r="R9" s="40"/>
      <c r="S9" s="40"/>
    </row>
    <row r="10" spans="1:19" s="31" customFormat="1" ht="12.75">
      <c r="A10" s="37">
        <v>6</v>
      </c>
      <c r="B10" s="38">
        <f>[1]Atlacomulco!B10</f>
        <v>68.319000000000003</v>
      </c>
      <c r="C10" s="38">
        <f>[1]Atlacomulco!C10</f>
        <v>45.54</v>
      </c>
      <c r="D10" s="38">
        <f>[1]Atlacomulco!D10</f>
        <v>15.12</v>
      </c>
      <c r="E10" s="38">
        <f>[1]Atlacomulco!E10</f>
        <v>593.72925845624991</v>
      </c>
      <c r="F10" s="38">
        <f>[1]Atlacomulco!F10</f>
        <v>2485.8256593046272</v>
      </c>
      <c r="G10" s="38">
        <f>[1]Atlacomulco!G10</f>
        <v>8690.5437499999989</v>
      </c>
      <c r="H10" s="38">
        <f>[1]Atlacomulco!H10</f>
        <v>0.60748541666666644</v>
      </c>
      <c r="I10" s="39">
        <f>[2]Enero!$U16</f>
        <v>1.5032671205693062E-2</v>
      </c>
      <c r="J10" s="38">
        <f>[2]Enero!$P16</f>
        <v>13.531666666666666</v>
      </c>
      <c r="K10" s="38">
        <f>[2]Enero!$Q16</f>
        <v>31.466250000000002</v>
      </c>
      <c r="M10" s="40"/>
      <c r="N10" s="40"/>
      <c r="O10" s="40"/>
      <c r="P10" s="40"/>
      <c r="Q10" s="40"/>
      <c r="R10" s="40"/>
      <c r="S10" s="40"/>
    </row>
    <row r="11" spans="1:19" s="31" customFormat="1" ht="12.75">
      <c r="A11" s="37">
        <v>7</v>
      </c>
      <c r="B11" s="38">
        <f>[1]Atlacomulco!B11</f>
        <v>70.370999999999995</v>
      </c>
      <c r="C11" s="38">
        <f>[1]Atlacomulco!C11</f>
        <v>39.840000000000003</v>
      </c>
      <c r="D11" s="38">
        <f>[1]Atlacomulco!D11</f>
        <v>14.46</v>
      </c>
      <c r="E11" s="38">
        <f>[1]Atlacomulco!E11</f>
        <v>613.51256890349998</v>
      </c>
      <c r="F11" s="38">
        <f>[1]Atlacomulco!F11</f>
        <v>2568.6544234851735</v>
      </c>
      <c r="G11" s="38">
        <f>[1]Atlacomulco!G11</f>
        <v>8718.2584999999999</v>
      </c>
      <c r="H11" s="38">
        <f>[1]Atlacomulco!H11</f>
        <v>0.60455083333333326</v>
      </c>
      <c r="I11" s="39">
        <f>[2]Enero!$U17</f>
        <v>1.4912189404731232E-2</v>
      </c>
      <c r="J11" s="38">
        <f>[2]Enero!$P17</f>
        <v>11.648333333333333</v>
      </c>
      <c r="K11" s="38">
        <f>[2]Enero!$Q17</f>
        <v>25.818750000000005</v>
      </c>
      <c r="M11" s="40"/>
      <c r="N11" s="40"/>
      <c r="O11" s="40"/>
      <c r="P11" s="40"/>
      <c r="Q11" s="40"/>
      <c r="R11" s="40"/>
      <c r="S11" s="40"/>
    </row>
    <row r="12" spans="1:19" s="31" customFormat="1" ht="12.75">
      <c r="A12" s="37">
        <v>8</v>
      </c>
      <c r="B12" s="38">
        <f>[1]Atlacomulco!B12</f>
        <v>71.006</v>
      </c>
      <c r="C12" s="38">
        <f>[1]Atlacomulco!C12</f>
        <v>36.869999999999997</v>
      </c>
      <c r="D12" s="38">
        <f>[1]Atlacomulco!D12</f>
        <v>14.57</v>
      </c>
      <c r="E12" s="38">
        <f>[1]Atlacomulco!E12</f>
        <v>625.15375893099974</v>
      </c>
      <c r="F12" s="38">
        <f>[1]Atlacomulco!F12</f>
        <v>2617.3937578923096</v>
      </c>
      <c r="G12" s="38">
        <f>[1]Atlacomulco!G12</f>
        <v>8804.2384999999977</v>
      </c>
      <c r="H12" s="38">
        <f>[1]Atlacomulco!H12</f>
        <v>0.60251750000000004</v>
      </c>
      <c r="I12" s="39">
        <f>[2]Enero!$U18</f>
        <v>1.390232059177891E-2</v>
      </c>
      <c r="J12" s="38">
        <f>[2]Enero!$P18</f>
        <v>10.21125</v>
      </c>
      <c r="K12" s="38">
        <f>[2]Enero!$Q18</f>
        <v>19.341249999999995</v>
      </c>
      <c r="M12" s="40"/>
      <c r="N12" s="40"/>
      <c r="O12" s="40"/>
      <c r="P12" s="40"/>
      <c r="Q12" s="40"/>
      <c r="R12" s="40"/>
      <c r="S12" s="40"/>
    </row>
    <row r="13" spans="1:19" s="31" customFormat="1" ht="12.75">
      <c r="A13" s="37">
        <v>9</v>
      </c>
      <c r="B13" s="38">
        <f>[1]Atlacomulco!B13</f>
        <v>69.244</v>
      </c>
      <c r="C13" s="38">
        <f>[1]Atlacomulco!C13</f>
        <v>37.39</v>
      </c>
      <c r="D13" s="38">
        <f>[1]Atlacomulco!D13</f>
        <v>14.83</v>
      </c>
      <c r="E13" s="38">
        <f>[1]Atlacomulco!E13</f>
        <v>607.32838829483342</v>
      </c>
      <c r="F13" s="38">
        <f>[1]Atlacomulco!F13</f>
        <v>2542.7624961128085</v>
      </c>
      <c r="G13" s="38">
        <f>[1]Atlacomulco!G13</f>
        <v>8770.8449583333331</v>
      </c>
      <c r="H13" s="38">
        <f>[1]Atlacomulco!H13</f>
        <v>0.60069375000000014</v>
      </c>
      <c r="I13" s="39">
        <f>[2]Enero!$U19</f>
        <v>1.4623263336098674E-2</v>
      </c>
      <c r="J13" s="38">
        <f>[2]Enero!$P19</f>
        <v>7.8262499999999982</v>
      </c>
      <c r="K13" s="38">
        <f>[2]Enero!$Q19</f>
        <v>18.14</v>
      </c>
      <c r="M13" s="40"/>
      <c r="N13" s="40"/>
      <c r="O13" s="40"/>
      <c r="P13" s="40"/>
      <c r="Q13" s="40"/>
      <c r="R13" s="40"/>
      <c r="S13" s="40"/>
    </row>
    <row r="14" spans="1:19" s="31" customFormat="1" ht="12.75">
      <c r="A14" s="37">
        <v>10</v>
      </c>
      <c r="B14" s="38">
        <f>[1]Atlacomulco!B14</f>
        <v>71.605999999999995</v>
      </c>
      <c r="C14" s="38">
        <f>[1]Atlacomulco!C14</f>
        <v>43.49</v>
      </c>
      <c r="D14" s="38">
        <f>[1]Atlacomulco!D14</f>
        <v>14.98</v>
      </c>
      <c r="E14" s="38">
        <f>[1]Atlacomulco!E14</f>
        <v>628.53222091783323</v>
      </c>
      <c r="F14" s="38">
        <f>[1]Atlacomulco!F14</f>
        <v>2631.538702538784</v>
      </c>
      <c r="G14" s="38">
        <f>[1]Atlacomulco!G14</f>
        <v>8777.6474166666667</v>
      </c>
      <c r="H14" s="38">
        <f>[1]Atlacomulco!H14</f>
        <v>0.6019695833333335</v>
      </c>
      <c r="I14" s="39">
        <f>[2]Enero!$U20</f>
        <v>1.446866555426247E-2</v>
      </c>
      <c r="J14" s="38">
        <f>[2]Enero!$P20</f>
        <v>5.4870833333333318</v>
      </c>
      <c r="K14" s="38">
        <f>[2]Enero!$Q20</f>
        <v>16.483333333333334</v>
      </c>
      <c r="M14" s="40"/>
      <c r="N14" s="40"/>
      <c r="O14" s="40"/>
      <c r="P14" s="40"/>
      <c r="Q14" s="40"/>
      <c r="R14" s="40"/>
      <c r="S14" s="40"/>
    </row>
    <row r="15" spans="1:19" s="31" customFormat="1" ht="12.75">
      <c r="A15" s="37">
        <v>11</v>
      </c>
      <c r="B15" s="38">
        <f>[1]Atlacomulco!B15</f>
        <v>64.56</v>
      </c>
      <c r="C15" s="38">
        <f>[1]Atlacomulco!C15</f>
        <v>48.84</v>
      </c>
      <c r="D15" s="38">
        <f>[1]Atlacomulco!D15</f>
        <v>14.96</v>
      </c>
      <c r="E15" s="38">
        <f>[1]Atlacomulco!E15</f>
        <v>566.17260403</v>
      </c>
      <c r="F15" s="38">
        <f>[1]Atlacomulco!F15</f>
        <v>2370.4514585528041</v>
      </c>
      <c r="G15" s="38">
        <f>[1]Atlacomulco!G15</f>
        <v>8769.7119583333333</v>
      </c>
      <c r="H15" s="38">
        <f>[1]Atlacomulco!H15</f>
        <v>0.60080374999999986</v>
      </c>
      <c r="I15" s="39">
        <f>[2]Enero!$U21</f>
        <v>1.4504635168836589E-2</v>
      </c>
      <c r="J15" s="38">
        <f>[2]Enero!$P21</f>
        <v>6.869853213429451</v>
      </c>
      <c r="K15" s="38">
        <f>[2]Enero!$Q21</f>
        <v>12.171052614847818</v>
      </c>
      <c r="M15" s="40"/>
      <c r="N15" s="40"/>
      <c r="O15" s="40"/>
      <c r="P15" s="40"/>
      <c r="Q15" s="40"/>
      <c r="R15" s="40"/>
      <c r="S15" s="40"/>
    </row>
    <row r="16" spans="1:19" s="31" customFormat="1" ht="12.75">
      <c r="A16" s="37">
        <v>12</v>
      </c>
      <c r="B16" s="38">
        <f>[1]Atlacomulco!B16</f>
        <v>57.552</v>
      </c>
      <c r="C16" s="38">
        <f>[1]Atlacomulco!C16</f>
        <v>52.09</v>
      </c>
      <c r="D16" s="38">
        <f>[1]Atlacomulco!D16</f>
        <v>15.11</v>
      </c>
      <c r="E16" s="38">
        <f>[1]Atlacomulco!E16</f>
        <v>501.15743249000008</v>
      </c>
      <c r="F16" s="38">
        <f>[1]Atlacomulco!F16</f>
        <v>2098.2459383491323</v>
      </c>
      <c r="G16" s="38">
        <f>[1]Atlacomulco!G16</f>
        <v>8707.9064583333347</v>
      </c>
      <c r="H16" s="38">
        <f>[1]Atlacomulco!H16</f>
        <v>0.6012770833333333</v>
      </c>
      <c r="I16" s="39">
        <f>[2]Enero!$U22</f>
        <v>1.2660607840158385E-2</v>
      </c>
      <c r="J16" s="38">
        <f>[2]Enero!$P22</f>
        <v>10.903374658276638</v>
      </c>
      <c r="K16" s="38">
        <f>[2]Enero!$Q22</f>
        <v>14.037325461705526</v>
      </c>
      <c r="M16" s="40"/>
      <c r="N16" s="40"/>
      <c r="O16" s="40"/>
      <c r="P16" s="40"/>
      <c r="Q16" s="40"/>
      <c r="R16" s="40"/>
      <c r="S16" s="40"/>
    </row>
    <row r="17" spans="1:19" s="31" customFormat="1" ht="12.75">
      <c r="A17" s="37">
        <v>13</v>
      </c>
      <c r="B17" s="38">
        <f>[1]Atlacomulco!B17</f>
        <v>73.376000000000005</v>
      </c>
      <c r="C17" s="38">
        <f>[1]Atlacomulco!C17</f>
        <v>48</v>
      </c>
      <c r="D17" s="38">
        <f>[1]Atlacomulco!D17</f>
        <v>14.89</v>
      </c>
      <c r="E17" s="38">
        <f>[1]Atlacomulco!E17</f>
        <v>636.93316186533355</v>
      </c>
      <c r="F17" s="38">
        <f>[1]Atlacomulco!F17</f>
        <v>2666.7117620977783</v>
      </c>
      <c r="G17" s="38">
        <f>[1]Atlacomulco!G17</f>
        <v>8680.4017916666689</v>
      </c>
      <c r="H17" s="38">
        <f>[1]Atlacomulco!H17</f>
        <v>0.60303333333333331</v>
      </c>
      <c r="I17" s="39">
        <f>[2]Enero!$U23</f>
        <v>1.3307812219842318E-2</v>
      </c>
      <c r="J17" s="38">
        <f>[2]Enero!$P23</f>
        <v>16.816594876969855</v>
      </c>
      <c r="K17" s="38">
        <f>[2]Enero!$Q23</f>
        <v>16.25268526871999</v>
      </c>
      <c r="M17" s="40"/>
      <c r="N17" s="40"/>
      <c r="O17" s="40"/>
      <c r="P17" s="40"/>
      <c r="Q17" s="40"/>
      <c r="R17" s="40"/>
      <c r="S17" s="40"/>
    </row>
    <row r="18" spans="1:19" s="31" customFormat="1" ht="12.75">
      <c r="A18" s="37">
        <v>14</v>
      </c>
      <c r="B18" s="38">
        <f>[1]Atlacomulco!B18</f>
        <v>71.16</v>
      </c>
      <c r="C18" s="38">
        <f>[1]Atlacomulco!C18</f>
        <v>44.53</v>
      </c>
      <c r="D18" s="38">
        <f>[1]Atlacomulco!D18</f>
        <v>14.87</v>
      </c>
      <c r="E18" s="38">
        <f>[1]Atlacomulco!E18</f>
        <v>618.38946696999994</v>
      </c>
      <c r="F18" s="38">
        <f>[1]Atlacomulco!F18</f>
        <v>2589.0730203099956</v>
      </c>
      <c r="G18" s="38">
        <f>[1]Atlacomulco!G18</f>
        <v>8690.1274166666662</v>
      </c>
      <c r="H18" s="38">
        <f>[1]Atlacomulco!H18</f>
        <v>0.60395124999999994</v>
      </c>
      <c r="I18" s="39">
        <f>[2]Enero!$U24</f>
        <v>1.5176363985261176E-2</v>
      </c>
      <c r="J18" s="38">
        <f>[2]Enero!$P24</f>
        <v>13.454394961396853</v>
      </c>
      <c r="K18" s="38">
        <f>[2]Enero!$Q24</f>
        <v>17.084004958470661</v>
      </c>
      <c r="M18" s="40"/>
      <c r="N18" s="40"/>
      <c r="O18" s="40"/>
      <c r="P18" s="40"/>
      <c r="Q18" s="40"/>
      <c r="R18" s="40"/>
      <c r="S18" s="40"/>
    </row>
    <row r="19" spans="1:19" s="31" customFormat="1" ht="12.75">
      <c r="A19" s="37">
        <v>15</v>
      </c>
      <c r="B19" s="38">
        <f>[1]Atlacomulco!B19</f>
        <v>72.798000000000002</v>
      </c>
      <c r="C19" s="38">
        <f>[1]Atlacomulco!C19</f>
        <v>43.56</v>
      </c>
      <c r="D19" s="38">
        <f>[1]Atlacomulco!D19</f>
        <v>14.14</v>
      </c>
      <c r="E19" s="38">
        <f>[1]Atlacomulco!E19</f>
        <v>631.99089280250018</v>
      </c>
      <c r="F19" s="38">
        <f>[1]Atlacomulco!F19</f>
        <v>2646.0194699855078</v>
      </c>
      <c r="G19" s="38">
        <f>[1]Atlacomulco!G19</f>
        <v>8681.432083333335</v>
      </c>
      <c r="H19" s="38">
        <f>[1]Atlacomulco!H19</f>
        <v>0.60632166666666676</v>
      </c>
      <c r="I19" s="39">
        <f>[2]Enero!$U25</f>
        <v>1.1841532342276084E-2</v>
      </c>
      <c r="J19" s="38">
        <f>[2]Enero!$P25</f>
        <v>13.627819418907166</v>
      </c>
      <c r="K19" s="38">
        <f>[2]Enero!$Q25</f>
        <v>20.421589851379395</v>
      </c>
    </row>
    <row r="20" spans="1:19" s="31" customFormat="1" ht="12.75">
      <c r="A20" s="37">
        <v>16</v>
      </c>
      <c r="B20" s="38">
        <f>[1]Atlacomulco!B20</f>
        <v>72.947000000000003</v>
      </c>
      <c r="C20" s="38">
        <f>[1]Atlacomulco!C20</f>
        <v>44.18</v>
      </c>
      <c r="D20" s="38">
        <f>[1]Atlacomulco!D20</f>
        <v>14.42</v>
      </c>
      <c r="E20" s="38">
        <f>[1]Atlacomulco!E20</f>
        <v>634.97353220466664</v>
      </c>
      <c r="F20" s="38">
        <f>[1]Atlacomulco!F20</f>
        <v>2658.5071846344981</v>
      </c>
      <c r="G20" s="38">
        <f>[1]Atlacomulco!G20</f>
        <v>8704.5873333333329</v>
      </c>
      <c r="H20" s="38">
        <f>[1]Atlacomulco!H20</f>
        <v>0.60184000000000004</v>
      </c>
      <c r="I20" s="39">
        <f>[2]Enero!$U26</f>
        <v>1.0946401442424905E-2</v>
      </c>
      <c r="J20" s="38">
        <f>[2]Enero!$P26</f>
        <v>13.86125</v>
      </c>
      <c r="K20" s="38">
        <f>[2]Enero!$Q26</f>
        <v>19.621666666666666</v>
      </c>
    </row>
    <row r="21" spans="1:19" s="31" customFormat="1" ht="12.75">
      <c r="A21" s="37">
        <v>17</v>
      </c>
      <c r="B21" s="38">
        <f>[1]Atlacomulco!B21</f>
        <v>69.519000000000005</v>
      </c>
      <c r="C21" s="38">
        <f>[1]Atlacomulco!C21</f>
        <v>44.12</v>
      </c>
      <c r="D21" s="38">
        <f>[1]Atlacomulco!D21</f>
        <v>14.17</v>
      </c>
      <c r="E21" s="38">
        <f>[1]Atlacomulco!E21</f>
        <v>604.66140810699994</v>
      </c>
      <c r="F21" s="38">
        <f>[1]Atlacomulco!F21</f>
        <v>2531.5963834623872</v>
      </c>
      <c r="G21" s="38">
        <f>[1]Atlacomulco!G21</f>
        <v>8697.7863333333316</v>
      </c>
      <c r="H21" s="38">
        <f>[1]Atlacomulco!H21</f>
        <v>0.60087333333333348</v>
      </c>
      <c r="I21" s="39">
        <f>[2]Enero!$U27</f>
        <v>1.2010151143063903E-2</v>
      </c>
      <c r="J21" s="38">
        <f>[2]Enero!$P27</f>
        <v>13.678458333333332</v>
      </c>
      <c r="K21" s="38">
        <f>[2]Enero!$Q27</f>
        <v>62.778749999999995</v>
      </c>
    </row>
    <row r="22" spans="1:19" s="31" customFormat="1" ht="12.75">
      <c r="A22" s="37">
        <v>18</v>
      </c>
      <c r="B22" s="38">
        <f>[1]Atlacomulco!B22</f>
        <v>54.637999999999998</v>
      </c>
      <c r="C22" s="38">
        <f>[1]Atlacomulco!C22</f>
        <v>44.82</v>
      </c>
      <c r="D22" s="38">
        <f>[1]Atlacomulco!D22</f>
        <v>14.53</v>
      </c>
      <c r="E22" s="38">
        <f>[1]Atlacomulco!E22</f>
        <v>473.90660644675</v>
      </c>
      <c r="F22" s="38">
        <f>[1]Atlacomulco!F22</f>
        <v>1984.1521798712529</v>
      </c>
      <c r="G22" s="38">
        <f>[1]Atlacomulco!G22</f>
        <v>8673.5716250000005</v>
      </c>
      <c r="H22" s="38">
        <f>[1]Atlacomulco!H22</f>
        <v>0.60025708333333339</v>
      </c>
      <c r="I22" s="39">
        <f>[2]Enero!$U28</f>
        <v>1.1518181068050675E-2</v>
      </c>
      <c r="J22" s="38">
        <f>[2]Enero!$P28</f>
        <v>11.942500000000001</v>
      </c>
      <c r="K22" s="38">
        <f>[2]Enero!$Q28</f>
        <v>71.126249999999999</v>
      </c>
    </row>
    <row r="23" spans="1:19" s="31" customFormat="1" ht="12.75">
      <c r="A23" s="37">
        <v>19</v>
      </c>
      <c r="B23" s="38">
        <f>[1]Atlacomulco!B23</f>
        <v>59.8</v>
      </c>
      <c r="C23" s="38">
        <f>[1]Atlacomulco!C23</f>
        <v>48.06</v>
      </c>
      <c r="D23" s="38">
        <f>[1]Atlacomulco!D23</f>
        <v>14.56</v>
      </c>
      <c r="E23" s="38">
        <f>[1]Atlacomulco!E23</f>
        <v>518.62187866666659</v>
      </c>
      <c r="F23" s="38">
        <f>[1]Atlacomulco!F23</f>
        <v>2171.3660816015995</v>
      </c>
      <c r="G23" s="38">
        <f>[1]Atlacomulco!G23</f>
        <v>8672.6066666666666</v>
      </c>
      <c r="H23" s="38">
        <f>[1]Atlacomulco!H23</f>
        <v>0.5994533333333335</v>
      </c>
      <c r="I23" s="39">
        <f>[2]Enero!$U29</f>
        <v>1.2087185984441966E-2</v>
      </c>
      <c r="J23" s="38">
        <f>[2]Enero!$P29</f>
        <v>10.337499999999999</v>
      </c>
      <c r="K23" s="38">
        <f>[2]Enero!$Q29</f>
        <v>65.692916666666676</v>
      </c>
    </row>
    <row r="24" spans="1:19" s="31" customFormat="1" ht="12.75">
      <c r="A24" s="37">
        <v>20</v>
      </c>
      <c r="B24" s="38">
        <f>[1]Atlacomulco!B24</f>
        <v>73.275999999999996</v>
      </c>
      <c r="C24" s="38">
        <f>[1]Atlacomulco!C24</f>
        <v>48.56</v>
      </c>
      <c r="D24" s="38">
        <f>[1]Atlacomulco!D24</f>
        <v>14.74</v>
      </c>
      <c r="E24" s="38">
        <f>[1]Atlacomulco!E24</f>
        <v>637.30805667666675</v>
      </c>
      <c r="F24" s="38">
        <f>[1]Atlacomulco!F24</f>
        <v>2668.2813716938681</v>
      </c>
      <c r="G24" s="38">
        <f>[1]Atlacomulco!G24</f>
        <v>8697.3641666666681</v>
      </c>
      <c r="H24" s="38">
        <f>[1]Atlacomulco!H24</f>
        <v>0.60209625</v>
      </c>
      <c r="I24" s="39">
        <f>[2]Enero!$U30</f>
        <v>1.4735874600134652E-2</v>
      </c>
      <c r="J24" s="38">
        <f>[2]Enero!$P30</f>
        <v>10.198333333333332</v>
      </c>
      <c r="K24" s="38">
        <f>[2]Enero!$Q30</f>
        <v>66.370833333333351</v>
      </c>
    </row>
    <row r="25" spans="1:19" s="31" customFormat="1" ht="12.75">
      <c r="A25" s="37">
        <v>21</v>
      </c>
      <c r="B25" s="38">
        <f>[1]Atlacomulco!B25</f>
        <v>74.23</v>
      </c>
      <c r="C25" s="38">
        <f>[1]Atlacomulco!C25</f>
        <v>48.2</v>
      </c>
      <c r="D25" s="38">
        <f>[1]Atlacomulco!D25</f>
        <v>14.33</v>
      </c>
      <c r="E25" s="38">
        <f>[1]Atlacomulco!E25</f>
        <v>646.19264675875002</v>
      </c>
      <c r="F25" s="38">
        <f>[1]Atlacomulco!F25</f>
        <v>2705.4793734495343</v>
      </c>
      <c r="G25" s="38">
        <f>[1]Atlacomulco!G25</f>
        <v>8705.2761249999985</v>
      </c>
      <c r="H25" s="38">
        <f>[1]Atlacomulco!H25</f>
        <v>0.60300583333333335</v>
      </c>
      <c r="I25" s="39">
        <f>[2]Enero!$U31</f>
        <v>1.310593088791517E-2</v>
      </c>
      <c r="J25" s="38">
        <f>[2]Enero!$P31</f>
        <v>10.164999999999999</v>
      </c>
      <c r="K25" s="38">
        <f>[2]Enero!$Q31</f>
        <v>62.44083333333333</v>
      </c>
    </row>
    <row r="26" spans="1:19" s="31" customFormat="1" ht="12.75">
      <c r="A26" s="37">
        <v>22</v>
      </c>
      <c r="B26" s="38">
        <f>[1]Atlacomulco!B26</f>
        <v>73.766999999999996</v>
      </c>
      <c r="C26" s="38">
        <f>[1]Atlacomulco!C26</f>
        <v>46.82</v>
      </c>
      <c r="D26" s="38">
        <f>[1]Atlacomulco!D26</f>
        <v>14.54</v>
      </c>
      <c r="E26" s="38">
        <f>[1]Atlacomulco!E26</f>
        <v>639.28935260112473</v>
      </c>
      <c r="F26" s="38">
        <f>[1]Atlacomulco!F26</f>
        <v>2676.5766614703889</v>
      </c>
      <c r="G26" s="38">
        <f>[1]Atlacomulco!G26</f>
        <v>8666.3325416666648</v>
      </c>
      <c r="H26" s="38">
        <f>[1]Atlacomulco!H26</f>
        <v>0.60436958333333324</v>
      </c>
      <c r="I26" s="39">
        <f>[2]Enero!$U32</f>
        <v>1.3725230610901388E-2</v>
      </c>
      <c r="J26" s="38">
        <f>[2]Enero!$P32</f>
        <v>12.2575</v>
      </c>
      <c r="K26" s="38">
        <f>[2]Enero!$Q32</f>
        <v>69.48666666666665</v>
      </c>
    </row>
    <row r="27" spans="1:19" s="31" customFormat="1" ht="12.75">
      <c r="A27" s="37">
        <v>23</v>
      </c>
      <c r="B27" s="38">
        <f>[1]Atlacomulco!B27</f>
        <v>69.162000000000006</v>
      </c>
      <c r="C27" s="38">
        <f>[1]Atlacomulco!C27</f>
        <v>45.65</v>
      </c>
      <c r="D27" s="38">
        <f>[1]Atlacomulco!D27</f>
        <v>14.97</v>
      </c>
      <c r="E27" s="38">
        <f>[1]Atlacomulco!E27</f>
        <v>600.69947918550008</v>
      </c>
      <c r="F27" s="38">
        <f>[1]Atlacomulco!F27</f>
        <v>2515.0085794538518</v>
      </c>
      <c r="G27" s="38">
        <f>[1]Atlacomulco!G27</f>
        <v>8685.3977500000001</v>
      </c>
      <c r="H27" s="38">
        <f>[1]Atlacomulco!H27</f>
        <v>0.60633833333333342</v>
      </c>
      <c r="I27" s="39">
        <f>[2]Enero!$U33</f>
        <v>1.646625589688511E-2</v>
      </c>
      <c r="J27" s="38">
        <f>[2]Enero!$P33</f>
        <v>15.876745482285818</v>
      </c>
      <c r="K27" s="38">
        <f>[2]Enero!$Q33</f>
        <v>74.766940434773758</v>
      </c>
    </row>
    <row r="28" spans="1:19" s="31" customFormat="1" ht="12.75">
      <c r="A28" s="37">
        <v>24</v>
      </c>
      <c r="B28" s="38">
        <f>[1]Atlacomulco!B28</f>
        <v>70.900999999999996</v>
      </c>
      <c r="C28" s="38">
        <f>[1]Atlacomulco!C28</f>
        <v>44.58</v>
      </c>
      <c r="D28" s="38">
        <f>[1]Atlacomulco!D28</f>
        <v>14.81</v>
      </c>
      <c r="E28" s="38">
        <f>[1]Atlacomulco!E28</f>
        <v>618.36531078991652</v>
      </c>
      <c r="F28" s="38">
        <f>[1]Atlacomulco!F28</f>
        <v>2588.9718832152225</v>
      </c>
      <c r="G28" s="38">
        <f>[1]Atlacomulco!G28</f>
        <v>8721.5315833333316</v>
      </c>
      <c r="H28" s="38">
        <f>[1]Atlacomulco!H28</f>
        <v>0.60902791666666678</v>
      </c>
      <c r="I28" s="39">
        <f>[2]Enero!$U34</f>
        <v>1.9445217393870732E-2</v>
      </c>
      <c r="J28" s="38">
        <f>[2]Enero!$P34</f>
        <v>12.956498467052976</v>
      </c>
      <c r="K28" s="38">
        <f>[2]Enero!$Q34</f>
        <v>77.500761667887375</v>
      </c>
    </row>
    <row r="29" spans="1:19" s="31" customFormat="1" ht="12.75">
      <c r="A29" s="37">
        <v>25</v>
      </c>
      <c r="B29" s="38">
        <f>[1]Atlacomulco!B29</f>
        <v>58.323999999999998</v>
      </c>
      <c r="C29" s="38">
        <f>[1]Atlacomulco!C29</f>
        <v>44.54</v>
      </c>
      <c r="D29" s="38">
        <f>[1]Atlacomulco!D29</f>
        <v>14.65</v>
      </c>
      <c r="E29" s="38">
        <f>[1]Atlacomulco!E29</f>
        <v>512.27976760683339</v>
      </c>
      <c r="F29" s="38">
        <f>[1]Atlacomulco!F29</f>
        <v>2144.8129310162899</v>
      </c>
      <c r="G29" s="38">
        <f>[1]Atlacomulco!G29</f>
        <v>8783.3442083333339</v>
      </c>
      <c r="H29" s="38">
        <f>[1]Atlacomulco!H29</f>
        <v>0.60898333333333332</v>
      </c>
      <c r="I29" s="39">
        <f>[2]Enero!$U35</f>
        <v>1.5911618264832783E-2</v>
      </c>
      <c r="J29" s="38">
        <f>[2]Enero!$P35</f>
        <v>13.71732898366948</v>
      </c>
      <c r="K29" s="38">
        <f>[2]Enero!$Q35</f>
        <v>76.207035700480148</v>
      </c>
    </row>
    <row r="30" spans="1:19" s="31" customFormat="1" ht="12.75">
      <c r="A30" s="37">
        <v>26</v>
      </c>
      <c r="B30" s="38">
        <f>[1]Atlacomulco!B30</f>
        <v>53.158000000000001</v>
      </c>
      <c r="C30" s="38">
        <f>[1]Atlacomulco!C30</f>
        <v>47.35</v>
      </c>
      <c r="D30" s="38">
        <f>[1]Atlacomulco!D30</f>
        <v>14.83</v>
      </c>
      <c r="E30" s="38">
        <f>[1]Atlacomulco!E30</f>
        <v>460.2184282954999</v>
      </c>
      <c r="F30" s="38">
        <f>[1]Atlacomulco!F30</f>
        <v>1926.8425155875989</v>
      </c>
      <c r="G30" s="38">
        <f>[1]Atlacomulco!G30</f>
        <v>8657.557249999998</v>
      </c>
      <c r="H30" s="38">
        <f>[1]Atlacomulco!H30</f>
        <v>0.60679625000000004</v>
      </c>
      <c r="I30" s="39">
        <f>[2]Enero!$U36</f>
        <v>1.1787733643354012E-2</v>
      </c>
      <c r="J30" s="38">
        <f>[2]Enero!$P36</f>
        <v>12.39625</v>
      </c>
      <c r="K30" s="38">
        <f>[2]Enero!$Q36</f>
        <v>73.561666666666682</v>
      </c>
    </row>
    <row r="31" spans="1:19" s="31" customFormat="1" ht="12.75">
      <c r="A31" s="37">
        <v>27</v>
      </c>
      <c r="B31" s="38">
        <f>[1]Atlacomulco!B31</f>
        <v>71.611000000000004</v>
      </c>
      <c r="C31" s="38">
        <f>[1]Atlacomulco!C31</f>
        <v>46.92</v>
      </c>
      <c r="D31" s="38">
        <f>[1]Atlacomulco!D31</f>
        <v>14.66</v>
      </c>
      <c r="E31" s="38">
        <f>[1]Atlacomulco!E31</f>
        <v>617.08008202679173</v>
      </c>
      <c r="F31" s="38">
        <f>[1]Atlacomulco!F31</f>
        <v>2583.5908874297716</v>
      </c>
      <c r="G31" s="38">
        <f>[1]Atlacomulco!G31</f>
        <v>8617.1130416666674</v>
      </c>
      <c r="H31" s="38">
        <f>[1]Atlacomulco!H31</f>
        <v>0.60557125000000001</v>
      </c>
      <c r="I31" s="39">
        <f>[2]Enero!$U37</f>
        <v>1.2164572160927938E-2</v>
      </c>
      <c r="J31" s="38">
        <f>[2]Enero!$P37</f>
        <v>12.794262592991194</v>
      </c>
      <c r="K31" s="38">
        <f>[2]Enero!$Q37</f>
        <v>80.560375213623047</v>
      </c>
    </row>
    <row r="32" spans="1:19" s="31" customFormat="1" ht="12.75">
      <c r="A32" s="37">
        <v>28</v>
      </c>
      <c r="B32" s="38">
        <f>[1]Atlacomulco!B32</f>
        <v>72.697999999999993</v>
      </c>
      <c r="C32" s="38">
        <f>[1]Atlacomulco!C32</f>
        <v>45.17</v>
      </c>
      <c r="D32" s="38">
        <f>[1]Atlacomulco!D32</f>
        <v>14.98</v>
      </c>
      <c r="E32" s="38">
        <f>[1]Atlacomulco!E32</f>
        <v>628.13902981283331</v>
      </c>
      <c r="F32" s="38">
        <f>[1]Atlacomulco!F32</f>
        <v>2629.8924900203706</v>
      </c>
      <c r="G32" s="38">
        <f>[1]Atlacomulco!G32</f>
        <v>8640.3894166666669</v>
      </c>
      <c r="H32" s="38">
        <f>[1]Atlacomulco!H32</f>
        <v>0.6000895833333334</v>
      </c>
      <c r="I32" s="39">
        <f>[2]Enero!$U38</f>
        <v>1.2462693805711219E-2</v>
      </c>
      <c r="J32" s="38">
        <f>[2]Enero!$P38</f>
        <v>14.992916666666668</v>
      </c>
      <c r="K32" s="38">
        <f>[2]Enero!$Q38</f>
        <v>74.454999999999998</v>
      </c>
    </row>
    <row r="33" spans="1:11" s="31" customFormat="1" ht="12.75">
      <c r="A33" s="37">
        <v>29</v>
      </c>
      <c r="B33" s="38">
        <f>[1]Atlacomulco!B33</f>
        <v>73.370999999999995</v>
      </c>
      <c r="C33" s="38">
        <f>[1]Atlacomulco!C33</f>
        <v>42.11</v>
      </c>
      <c r="D33" s="38">
        <f>[1]Atlacomulco!D33</f>
        <v>14.29</v>
      </c>
      <c r="E33" s="38">
        <f>[1]Atlacomulco!E33</f>
        <v>634.10876355775008</v>
      </c>
      <c r="F33" s="38">
        <f>[1]Atlacomulco!F33</f>
        <v>2654.8865712635879</v>
      </c>
      <c r="G33" s="38">
        <f>[1]Atlacomulco!G33</f>
        <v>8642.498583333334</v>
      </c>
      <c r="H33" s="38">
        <f>[1]Atlacomulco!H33</f>
        <v>0.60420458333333338</v>
      </c>
      <c r="I33" s="39">
        <f>[2]Enero!$U39</f>
        <v>1.2421143874327828E-2</v>
      </c>
      <c r="J33" s="38">
        <f>[2]Enero!$P39</f>
        <v>13.174677767480409</v>
      </c>
      <c r="K33" s="38">
        <f>[2]Enero!$Q39</f>
        <v>66.480486392974868</v>
      </c>
    </row>
    <row r="34" spans="1:11" s="31" customFormat="1" ht="12.75">
      <c r="A34" s="37">
        <v>30</v>
      </c>
      <c r="B34" s="38">
        <f>[1]Atlacomulco!B34</f>
        <v>71.495999999999995</v>
      </c>
      <c r="C34" s="38">
        <f>[1]Atlacomulco!C34</f>
        <v>38.35</v>
      </c>
      <c r="D34" s="38">
        <f>[1]Atlacomulco!D34</f>
        <v>14.42</v>
      </c>
      <c r="E34" s="38">
        <f>[1]Atlacomulco!E34</f>
        <v>617.48107858800017</v>
      </c>
      <c r="F34" s="38">
        <f>[1]Atlacomulco!F34</f>
        <v>2585.2697798322392</v>
      </c>
      <c r="G34" s="38">
        <f>[1]Atlacomulco!G34</f>
        <v>8636.5821666666689</v>
      </c>
      <c r="H34" s="38">
        <f>[1]Atlacomulco!H34</f>
        <v>0.60330458333333337</v>
      </c>
      <c r="I34" s="39">
        <f>[2]Enero!$U40</f>
        <v>1.2543057215670823E-2</v>
      </c>
      <c r="J34" s="38">
        <f>[2]Enero!$P40</f>
        <v>14.724583333333337</v>
      </c>
      <c r="K34" s="38">
        <f>[2]Enero!$Q40</f>
        <v>68.094999999999999</v>
      </c>
    </row>
    <row r="35" spans="1:11" s="31" customFormat="1" ht="12.75">
      <c r="A35" s="37">
        <v>31</v>
      </c>
      <c r="B35" s="38">
        <f>[1]Atlacomulco!B35</f>
        <v>71.777000000000001</v>
      </c>
      <c r="C35" s="38">
        <f>[1]Atlacomulco!C35</f>
        <v>37.450000000000003</v>
      </c>
      <c r="D35" s="38">
        <f>[1]Atlacomulco!D35</f>
        <v>14.61</v>
      </c>
      <c r="E35" s="38">
        <f>[1]Atlacomulco!E35</f>
        <v>620.52387661383341</v>
      </c>
      <c r="F35" s="38">
        <f>[1]Atlacomulco!F35</f>
        <v>2598.0093666067978</v>
      </c>
      <c r="G35" s="38">
        <f>[1]Atlacomulco!G35</f>
        <v>8645.1631666666672</v>
      </c>
      <c r="H35" s="38">
        <f>[1]Atlacomulco!H35</f>
        <v>0.60414124999999996</v>
      </c>
      <c r="I35" s="39">
        <f>[2]Enero!$U41</f>
        <v>1.2733875495184628E-2</v>
      </c>
      <c r="J35" s="38">
        <f>[2]Enero!$P41</f>
        <v>7.5187499999999998</v>
      </c>
      <c r="K35" s="38">
        <f>[2]Enero!$Q41</f>
        <v>72.316666666666649</v>
      </c>
    </row>
    <row r="36" spans="1:11" s="31" customFormat="1" ht="37.5" customHeight="1">
      <c r="A36" s="41" t="s">
        <v>37</v>
      </c>
      <c r="B36" s="42">
        <f>SUM(B5:B35)</f>
        <v>2032.9040000000007</v>
      </c>
      <c r="C36" s="42">
        <f>AVERAGEIF(C5:C35,"&lt;&gt;0")</f>
        <v>45.489032258064512</v>
      </c>
      <c r="D36" s="42">
        <f>AVERAGEIF(D5:D35,"&lt;&gt;0")</f>
        <v>14.633225806451614</v>
      </c>
      <c r="E36" s="42">
        <f>SUM(E5:E35)</f>
        <v>17658.862902893583</v>
      </c>
      <c r="F36" s="42">
        <f>SUM(F5:F35)</f>
        <v>73934.127201834839</v>
      </c>
      <c r="G36" s="42">
        <f>AVERAGEIF(G5:G35,"&lt;&gt;0")</f>
        <v>8683.8849260752668</v>
      </c>
      <c r="H36" s="42">
        <f>AVERAGEIF(H5:H35,"&lt;&gt;0")</f>
        <v>0.60484966397849471</v>
      </c>
      <c r="I36" s="43">
        <f>AVERAGEIF(I5:I35,"&lt;&gt;0")</f>
        <v>1.4217718539827374E-2</v>
      </c>
      <c r="J36" s="42">
        <f>AVERAGEIF(J5:J35,"&lt;&gt;0")</f>
        <v>12.193199207176123</v>
      </c>
      <c r="K36" s="42">
        <f>AVERAGEIF(K5:K35,"&lt;&gt;0")</f>
        <v>46.482908846178361</v>
      </c>
    </row>
  </sheetData>
  <mergeCells count="3">
    <mergeCell ref="A2:B2"/>
    <mergeCell ref="C2:K2"/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CG_Toluca_Enero</vt:lpstr>
      <vt:lpstr>GAS TRANSPORTADO</vt:lpstr>
      <vt:lpstr>dia_1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TGT</dc:creator>
  <cp:lastModifiedBy>SHADOW LITE SP3</cp:lastModifiedBy>
  <cp:lastPrinted>2011-01-31T22:23:17Z</cp:lastPrinted>
  <dcterms:created xsi:type="dcterms:W3CDTF">2010-06-10T20:47:39Z</dcterms:created>
  <dcterms:modified xsi:type="dcterms:W3CDTF">2014-02-05T19:20:21Z</dcterms:modified>
</cp:coreProperties>
</file>