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20505" windowHeight="3390" tabRatio="700"/>
  </bookViews>
  <sheets>
    <sheet name="Balance Volumetrico" sheetId="36" r:id="rId1"/>
    <sheet name="PIQ" sheetId="1" r:id="rId2"/>
    <sheet name="AERnn C" sheetId="3" r:id="rId3"/>
    <sheet name="AER S" sheetId="4" r:id="rId4"/>
    <sheet name="Avery" sheetId="5" r:id="rId5"/>
    <sheet name="Beach" sheetId="6" r:id="rId6"/>
    <sheet name="Bravo" sheetId="7" r:id="rId7"/>
    <sheet name="Comex" sheetId="8" r:id="rId8"/>
    <sheet name="Copper" sheetId="9" r:id="rId9"/>
    <sheet name="Crown" sheetId="10" r:id="rId10"/>
    <sheet name="DREnc" sheetId="11" r:id="rId11"/>
    <sheet name="Eaton" sheetId="12" r:id="rId12"/>
    <sheet name="Elicamex" sheetId="13" r:id="rId13"/>
    <sheet name="Euro" sheetId="14" r:id="rId14"/>
    <sheet name="Foam" sheetId="15" r:id="rId15"/>
    <sheet name="Fracsa" sheetId="16" r:id="rId16"/>
    <sheet name="Frenos Trw" sheetId="32" r:id="rId17"/>
    <sheet name="Hitachi" sheetId="17" r:id="rId18"/>
    <sheet name="Ipc" sheetId="18" r:id="rId19"/>
    <sheet name="Jafra" sheetId="19" r:id="rId20"/>
    <sheet name="KH Méx" sheetId="20" r:id="rId21"/>
    <sheet name="Kluber" sheetId="21" r:id="rId22"/>
    <sheet name="Messier" sheetId="22" r:id="rId23"/>
    <sheet name="Metokote" sheetId="23" r:id="rId24"/>
    <sheet name="Mpi" sheetId="24" r:id="rId25"/>
    <sheet name="Narmex" sheetId="25" r:id="rId26"/>
    <sheet name="Norgren" sheetId="26" r:id="rId27"/>
    <sheet name="Rohm" sheetId="27" r:id="rId28"/>
    <sheet name="Ronal" sheetId="28" r:id="rId29"/>
    <sheet name="Samsung" sheetId="29" r:id="rId30"/>
    <sheet name="Securency" sheetId="30" r:id="rId31"/>
    <sheet name="Tafime" sheetId="31" r:id="rId32"/>
    <sheet name="Valeo" sheetId="33" r:id="rId33"/>
    <sheet name="Vrk" sheetId="34" r:id="rId34"/>
  </sheets>
  <definedNames>
    <definedName name="_xlnm.Print_Area" localSheetId="2">'AERnn C'!$A$1:$V$40</definedName>
    <definedName name="_xlnm.Print_Area" localSheetId="0">'Balance Volumetrico'!$A$1:$AN$34</definedName>
  </definedNames>
  <calcPr calcId="125725"/>
</workbook>
</file>

<file path=xl/calcChain.xml><?xml version="1.0" encoding="utf-8"?>
<calcChain xmlns="http://schemas.openxmlformats.org/spreadsheetml/2006/main">
  <c r="AO2" i="36"/>
  <c r="AO28"/>
  <c r="AO21"/>
  <c r="AO14"/>
  <c r="AO7"/>
  <c r="AO4"/>
  <c r="AM2"/>
  <c r="AM4"/>
  <c r="U6" i="30"/>
  <c r="U7"/>
  <c r="U16" i="31"/>
  <c r="U15"/>
  <c r="U14"/>
  <c r="U13"/>
  <c r="U12"/>
  <c r="U11"/>
  <c r="U10"/>
  <c r="U9"/>
  <c r="U8"/>
  <c r="X7" i="26" l="1"/>
  <c r="W7"/>
  <c r="U7"/>
  <c r="AF13" i="36"/>
  <c r="AF14"/>
  <c r="AH23"/>
  <c r="AH24"/>
  <c r="AH25"/>
  <c r="D2"/>
  <c r="E2" s="1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B32"/>
  <c r="B31" s="1"/>
  <c r="B30" s="1"/>
  <c r="B29" s="1"/>
  <c r="B28" s="1"/>
  <c r="B27" s="1"/>
  <c r="B26" s="1"/>
  <c r="B25" s="1"/>
  <c r="B24" s="1"/>
  <c r="B23" s="1"/>
  <c r="B22" s="1"/>
  <c r="B21" s="1"/>
  <c r="B20" s="1"/>
  <c r="B19" s="1"/>
  <c r="B18" s="1"/>
  <c r="B17" s="1"/>
  <c r="B16" s="1"/>
  <c r="B15" s="1"/>
  <c r="B14" s="1"/>
  <c r="B13" s="1"/>
  <c r="B12" s="1"/>
  <c r="B11" s="1"/>
  <c r="B10" s="1"/>
  <c r="B9" s="1"/>
  <c r="B8" s="1"/>
  <c r="B7" s="1"/>
  <c r="B6" s="1"/>
  <c r="B5" s="1"/>
  <c r="B4" s="1"/>
  <c r="O35" i="34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U2" i="36" l="1"/>
  <c r="V2" s="1"/>
  <c r="W2" s="1"/>
  <c r="X2" s="1"/>
  <c r="Y2" s="1"/>
  <c r="Z2" s="1"/>
  <c r="AA2" s="1"/>
  <c r="AB2" s="1"/>
  <c r="AC2" s="1"/>
  <c r="AD2" s="1"/>
  <c r="AE2" s="1"/>
  <c r="AF2" s="1"/>
  <c r="AG2" s="1"/>
  <c r="AH2" s="1"/>
  <c r="AI2" s="1"/>
  <c r="AJ2" s="1"/>
  <c r="U25" i="32" l="1"/>
  <c r="AG23" i="36" s="1"/>
  <c r="U35" i="34"/>
  <c r="AI33" i="36" s="1"/>
  <c r="U34" i="34"/>
  <c r="AI32" i="36" s="1"/>
  <c r="U33" i="34"/>
  <c r="AI31" i="36" s="1"/>
  <c r="U32" i="34"/>
  <c r="AI30" i="36" s="1"/>
  <c r="U31" i="34"/>
  <c r="AI29" i="36" s="1"/>
  <c r="U30" i="34"/>
  <c r="AI28" i="36" s="1"/>
  <c r="U29" i="34"/>
  <c r="AI27" i="36" s="1"/>
  <c r="U28" i="34"/>
  <c r="AI26" i="36" s="1"/>
  <c r="U27" i="34"/>
  <c r="AI25" i="36" s="1"/>
  <c r="U26" i="34"/>
  <c r="AI24" i="36" s="1"/>
  <c r="U25" i="34"/>
  <c r="AI23" i="36" s="1"/>
  <c r="U24" i="34"/>
  <c r="AI22" i="36" s="1"/>
  <c r="U23" i="34"/>
  <c r="AI21" i="36" s="1"/>
  <c r="U22" i="34"/>
  <c r="AI20" i="36" s="1"/>
  <c r="U21" i="34"/>
  <c r="AI19" i="36" s="1"/>
  <c r="U20" i="34"/>
  <c r="AI18" i="36" s="1"/>
  <c r="U19" i="34"/>
  <c r="AI17" i="36" s="1"/>
  <c r="U18" i="34"/>
  <c r="AI16" i="36" s="1"/>
  <c r="U17" i="34"/>
  <c r="AI15" i="36" s="1"/>
  <c r="U16" i="34"/>
  <c r="AI14" i="36" s="1"/>
  <c r="U15" i="34"/>
  <c r="AI13" i="36" s="1"/>
  <c r="U14" i="34"/>
  <c r="AI12" i="36" s="1"/>
  <c r="U13" i="34"/>
  <c r="AI11" i="36" s="1"/>
  <c r="U12" i="34"/>
  <c r="AI10" i="36" s="1"/>
  <c r="U11" i="34"/>
  <c r="AI9" i="36" s="1"/>
  <c r="U10" i="34"/>
  <c r="AI8" i="36" s="1"/>
  <c r="U9" i="34"/>
  <c r="AI7" i="36" s="1"/>
  <c r="U8" i="34"/>
  <c r="AI6" i="36" s="1"/>
  <c r="U7" i="34"/>
  <c r="AI5" i="36" s="1"/>
  <c r="U6" i="34"/>
  <c r="AI4" i="36" s="1"/>
  <c r="U35" i="33"/>
  <c r="AH33" i="36" s="1"/>
  <c r="U34" i="33"/>
  <c r="AH32" i="36" s="1"/>
  <c r="U33" i="33"/>
  <c r="AH31" i="36" s="1"/>
  <c r="U32" i="33"/>
  <c r="AH30" i="36" s="1"/>
  <c r="U31" i="33"/>
  <c r="AH29" i="36" s="1"/>
  <c r="U30" i="33"/>
  <c r="AH28" i="36" s="1"/>
  <c r="U29" i="33"/>
  <c r="AH27" i="36" s="1"/>
  <c r="U28" i="33"/>
  <c r="AH26" i="36" s="1"/>
  <c r="U24" i="33"/>
  <c r="AH22" i="36" s="1"/>
  <c r="U23" i="33"/>
  <c r="AH21" i="36" s="1"/>
  <c r="U22" i="33"/>
  <c r="AH20" i="36" s="1"/>
  <c r="U21" i="33"/>
  <c r="AH19" i="36" s="1"/>
  <c r="U20" i="33"/>
  <c r="AH18" i="36" s="1"/>
  <c r="U19" i="33"/>
  <c r="AH17" i="36" s="1"/>
  <c r="U18" i="33"/>
  <c r="AH16" i="36" s="1"/>
  <c r="U17" i="33"/>
  <c r="AH15" i="36" s="1"/>
  <c r="U16" i="33"/>
  <c r="AH14" i="36" s="1"/>
  <c r="U15" i="33"/>
  <c r="AH13" i="36" s="1"/>
  <c r="U14" i="33"/>
  <c r="AH12" i="36" s="1"/>
  <c r="U13" i="33"/>
  <c r="AH11" i="36" s="1"/>
  <c r="U12" i="33"/>
  <c r="AH10" i="36" s="1"/>
  <c r="U11" i="33"/>
  <c r="AH9" i="36" s="1"/>
  <c r="U10" i="33"/>
  <c r="AH8" i="36" s="1"/>
  <c r="U9" i="33"/>
  <c r="AH7" i="36" s="1"/>
  <c r="U8" i="33"/>
  <c r="AH6" i="36" s="1"/>
  <c r="U7" i="33"/>
  <c r="AH5" i="36" s="1"/>
  <c r="U6" i="33"/>
  <c r="AH4" i="36" s="1"/>
  <c r="U35" i="32"/>
  <c r="AG33" i="36" s="1"/>
  <c r="U34" i="32"/>
  <c r="AG32" i="36" s="1"/>
  <c r="U33" i="32"/>
  <c r="AG31" i="36" s="1"/>
  <c r="U32" i="32"/>
  <c r="AG30" i="36" s="1"/>
  <c r="U31" i="32"/>
  <c r="AG29" i="36" s="1"/>
  <c r="U30" i="32"/>
  <c r="AG28" i="36" s="1"/>
  <c r="U29" i="32"/>
  <c r="AG27" i="36" s="1"/>
  <c r="U28" i="32"/>
  <c r="AG26" i="36" s="1"/>
  <c r="U27" i="32"/>
  <c r="AG25" i="36" s="1"/>
  <c r="U26" i="32"/>
  <c r="AG24" i="36" s="1"/>
  <c r="U24" i="32"/>
  <c r="AG22" i="36" s="1"/>
  <c r="U23" i="32"/>
  <c r="AG21" i="36" s="1"/>
  <c r="U22" i="32"/>
  <c r="AG20" i="36" s="1"/>
  <c r="U21" i="32"/>
  <c r="AG19" i="36" s="1"/>
  <c r="U20" i="32"/>
  <c r="AG18" i="36" s="1"/>
  <c r="U19" i="32"/>
  <c r="AG17" i="36" s="1"/>
  <c r="U18" i="32"/>
  <c r="AG16" i="36" s="1"/>
  <c r="U17" i="32"/>
  <c r="AG15" i="36" s="1"/>
  <c r="U16" i="32"/>
  <c r="AG14" i="36" s="1"/>
  <c r="U15" i="32"/>
  <c r="AG13" i="36" s="1"/>
  <c r="U14" i="32"/>
  <c r="AG12" i="36" s="1"/>
  <c r="U13" i="32"/>
  <c r="AG11" i="36" s="1"/>
  <c r="U12" i="32"/>
  <c r="AG10" i="36" s="1"/>
  <c r="U11" i="32"/>
  <c r="AG9" i="36" s="1"/>
  <c r="U10" i="32"/>
  <c r="AG8" i="36" s="1"/>
  <c r="U9" i="32"/>
  <c r="AG7" i="36" s="1"/>
  <c r="U8" i="32"/>
  <c r="AG6" i="36" s="1"/>
  <c r="U7" i="32"/>
  <c r="AG5" i="36" s="1"/>
  <c r="U6" i="32"/>
  <c r="AG4" i="36" s="1"/>
  <c r="U35" i="31"/>
  <c r="AF33" i="36" s="1"/>
  <c r="U34" i="31"/>
  <c r="AF32" i="36" s="1"/>
  <c r="U33" i="31"/>
  <c r="AF31" i="36" s="1"/>
  <c r="U32" i="31"/>
  <c r="AF30" i="36" s="1"/>
  <c r="U31" i="31"/>
  <c r="AF29" i="36" s="1"/>
  <c r="U30" i="31"/>
  <c r="AF28" i="36" s="1"/>
  <c r="U29" i="31"/>
  <c r="AF27" i="36" s="1"/>
  <c r="U28" i="31"/>
  <c r="AF26" i="36" s="1"/>
  <c r="U27" i="31"/>
  <c r="AF25" i="36" s="1"/>
  <c r="U26" i="31"/>
  <c r="AF24" i="36" s="1"/>
  <c r="U25" i="31"/>
  <c r="AF23" i="36" s="1"/>
  <c r="U24" i="31"/>
  <c r="AF22" i="36" s="1"/>
  <c r="U23" i="31"/>
  <c r="AF21" i="36" s="1"/>
  <c r="U22" i="31"/>
  <c r="AF20" i="36" s="1"/>
  <c r="U21" i="31"/>
  <c r="AF19" i="36" s="1"/>
  <c r="U20" i="31"/>
  <c r="AF18" i="36" s="1"/>
  <c r="U19" i="31"/>
  <c r="AF17" i="36" s="1"/>
  <c r="U18" i="31"/>
  <c r="AF16" i="36" s="1"/>
  <c r="U17" i="31"/>
  <c r="AF15" i="36" s="1"/>
  <c r="AF12"/>
  <c r="AF11"/>
  <c r="AF10"/>
  <c r="AF9"/>
  <c r="AF8"/>
  <c r="AF7"/>
  <c r="AF6"/>
  <c r="U7" i="31"/>
  <c r="AF5" i="36" s="1"/>
  <c r="U6" i="31"/>
  <c r="AF4" i="36" s="1"/>
  <c r="U24" i="26"/>
  <c r="AA22" i="36" s="1"/>
  <c r="U23" i="26"/>
  <c r="AA21" i="36" s="1"/>
  <c r="U23" i="21"/>
  <c r="V21" i="36" s="1"/>
  <c r="U29" i="9"/>
  <c r="J27" i="36" s="1"/>
  <c r="U28" i="9"/>
  <c r="J26" i="36" s="1"/>
  <c r="U26" i="9"/>
  <c r="J24" i="36" s="1"/>
  <c r="U25" i="9"/>
  <c r="J23" i="36" s="1"/>
  <c r="U24" i="9"/>
  <c r="J22" i="36" s="1"/>
  <c r="U23" i="9"/>
  <c r="J21" i="36" s="1"/>
  <c r="U35" i="30"/>
  <c r="AE33" i="36" s="1"/>
  <c r="U34" i="30"/>
  <c r="AE32" i="36" s="1"/>
  <c r="U33" i="30"/>
  <c r="AE31" i="36" s="1"/>
  <c r="U32" i="30"/>
  <c r="AE30" i="36" s="1"/>
  <c r="U31" i="30"/>
  <c r="AE29" i="36" s="1"/>
  <c r="U30" i="30"/>
  <c r="AE28" i="36" s="1"/>
  <c r="U29" i="30"/>
  <c r="AE27" i="36" s="1"/>
  <c r="U28" i="30"/>
  <c r="AE26" i="36" s="1"/>
  <c r="U27" i="30"/>
  <c r="AE25" i="36" s="1"/>
  <c r="U26" i="30"/>
  <c r="AE24" i="36" s="1"/>
  <c r="U25" i="30"/>
  <c r="AE23" i="36" s="1"/>
  <c r="U24" i="30"/>
  <c r="AE22" i="36" s="1"/>
  <c r="U23" i="30"/>
  <c r="AE21" i="36" s="1"/>
  <c r="U22" i="30"/>
  <c r="AE20" i="36" s="1"/>
  <c r="U21" i="30"/>
  <c r="AE19" i="36" s="1"/>
  <c r="U20" i="30"/>
  <c r="AE18" i="36" s="1"/>
  <c r="U19" i="30"/>
  <c r="AE17" i="36" s="1"/>
  <c r="U18" i="30"/>
  <c r="AE16" i="36" s="1"/>
  <c r="U17" i="30"/>
  <c r="AE15" i="36" s="1"/>
  <c r="U16" i="30"/>
  <c r="AE14" i="36" s="1"/>
  <c r="U15" i="30"/>
  <c r="AE13" i="36" s="1"/>
  <c r="U14" i="30"/>
  <c r="AE12" i="36" s="1"/>
  <c r="U13" i="30"/>
  <c r="AE11" i="36" s="1"/>
  <c r="U12" i="30"/>
  <c r="AE10" i="36" s="1"/>
  <c r="U11" i="30"/>
  <c r="AE9" i="36" s="1"/>
  <c r="U10" i="30"/>
  <c r="AE8" i="36" s="1"/>
  <c r="U9" i="30"/>
  <c r="AE7" i="36" s="1"/>
  <c r="U8" i="30"/>
  <c r="AE6" i="36" s="1"/>
  <c r="AE5"/>
  <c r="AE4"/>
  <c r="U35" i="29"/>
  <c r="AD33" i="36" s="1"/>
  <c r="U34" i="29"/>
  <c r="AD32" i="36" s="1"/>
  <c r="U33" i="29"/>
  <c r="AD31" i="36" s="1"/>
  <c r="U32" i="29"/>
  <c r="AD30" i="36" s="1"/>
  <c r="U31" i="29"/>
  <c r="AD29" i="36" s="1"/>
  <c r="U30" i="29"/>
  <c r="AD28" i="36" s="1"/>
  <c r="U29" i="29"/>
  <c r="AD27" i="36" s="1"/>
  <c r="U28" i="29"/>
  <c r="AD26" i="36" s="1"/>
  <c r="U27" i="29"/>
  <c r="AD25" i="36" s="1"/>
  <c r="U26" i="29"/>
  <c r="AD24" i="36" s="1"/>
  <c r="U25" i="29"/>
  <c r="AD23" i="36" s="1"/>
  <c r="U24" i="29"/>
  <c r="AD22" i="36" s="1"/>
  <c r="U23" i="29"/>
  <c r="AD21" i="36" s="1"/>
  <c r="U22" i="29"/>
  <c r="AD20" i="36" s="1"/>
  <c r="U21" i="29"/>
  <c r="AD19" i="36" s="1"/>
  <c r="U20" i="29"/>
  <c r="AD18" i="36" s="1"/>
  <c r="U19" i="29"/>
  <c r="AD17" i="36" s="1"/>
  <c r="U18" i="29"/>
  <c r="AD16" i="36" s="1"/>
  <c r="U17" i="29"/>
  <c r="AD15" i="36" s="1"/>
  <c r="U16" i="29"/>
  <c r="AD14" i="36" s="1"/>
  <c r="U15" i="29"/>
  <c r="AD13" i="36" s="1"/>
  <c r="U14" i="29"/>
  <c r="AD12" i="36" s="1"/>
  <c r="U13" i="29"/>
  <c r="AD11" i="36" s="1"/>
  <c r="U10" i="29"/>
  <c r="AD8" i="36" s="1"/>
  <c r="U9" i="29"/>
  <c r="AD7" i="36" s="1"/>
  <c r="U8" i="29"/>
  <c r="AD6" i="36" s="1"/>
  <c r="U7" i="29"/>
  <c r="AD5" i="36" s="1"/>
  <c r="U6" i="29"/>
  <c r="AD4" i="36" s="1"/>
  <c r="U35" i="28"/>
  <c r="AC33" i="36" s="1"/>
  <c r="U34" i="28"/>
  <c r="AC32" i="36" s="1"/>
  <c r="U33" i="28"/>
  <c r="AC31" i="36" s="1"/>
  <c r="U32" i="28"/>
  <c r="AC30" i="36" s="1"/>
  <c r="U31" i="28"/>
  <c r="AC29" i="36" s="1"/>
  <c r="U30" i="28"/>
  <c r="AC28" i="36" s="1"/>
  <c r="U29" i="28"/>
  <c r="AC27" i="36" s="1"/>
  <c r="U28" i="28"/>
  <c r="AC26" i="36" s="1"/>
  <c r="U27" i="28"/>
  <c r="AC25" i="36" s="1"/>
  <c r="U26" i="28"/>
  <c r="AC24" i="36" s="1"/>
  <c r="U25" i="28"/>
  <c r="AC23" i="36" s="1"/>
  <c r="U24" i="28"/>
  <c r="AC22" i="36" s="1"/>
  <c r="U23" i="28"/>
  <c r="AC21" i="36" s="1"/>
  <c r="U22" i="28"/>
  <c r="AC20" i="36" s="1"/>
  <c r="U21" i="28"/>
  <c r="AC19" i="36" s="1"/>
  <c r="U20" i="28"/>
  <c r="AC18" i="36" s="1"/>
  <c r="U19" i="28"/>
  <c r="AC17" i="36" s="1"/>
  <c r="U18" i="28"/>
  <c r="AC16" i="36" s="1"/>
  <c r="U17" i="28"/>
  <c r="AC15" i="36" s="1"/>
  <c r="U16" i="28"/>
  <c r="AC14" i="36" s="1"/>
  <c r="U15" i="28"/>
  <c r="AC13" i="36" s="1"/>
  <c r="U14" i="28"/>
  <c r="AC12" i="36" s="1"/>
  <c r="U13" i="28"/>
  <c r="AC11" i="36" s="1"/>
  <c r="U12" i="28"/>
  <c r="AC10" i="36" s="1"/>
  <c r="U11" i="28"/>
  <c r="AC9" i="36" s="1"/>
  <c r="U10" i="28"/>
  <c r="AC8" i="36" s="1"/>
  <c r="U9" i="28"/>
  <c r="AC7" i="36" s="1"/>
  <c r="U8" i="28"/>
  <c r="AC6" i="36" s="1"/>
  <c r="U7" i="28"/>
  <c r="AC5" i="36" s="1"/>
  <c r="U6" i="28"/>
  <c r="AC4" i="36" s="1"/>
  <c r="U35" i="27"/>
  <c r="AB33" i="36" s="1"/>
  <c r="U34" i="27"/>
  <c r="AB32" i="36" s="1"/>
  <c r="U33" i="27"/>
  <c r="AB31" i="36" s="1"/>
  <c r="U32" i="27"/>
  <c r="AB30" i="36" s="1"/>
  <c r="U31" i="27"/>
  <c r="AB29" i="36" s="1"/>
  <c r="U30" i="27"/>
  <c r="AB28" i="36" s="1"/>
  <c r="U29" i="27"/>
  <c r="AB27" i="36" s="1"/>
  <c r="U28" i="27"/>
  <c r="AB26" i="36" s="1"/>
  <c r="U27" i="27"/>
  <c r="AB25" i="36" s="1"/>
  <c r="U26" i="27"/>
  <c r="AB24" i="36" s="1"/>
  <c r="U25" i="27"/>
  <c r="AB23" i="36" s="1"/>
  <c r="U24" i="27"/>
  <c r="AB22" i="36" s="1"/>
  <c r="U23" i="27"/>
  <c r="AB21" i="36" s="1"/>
  <c r="U22" i="27"/>
  <c r="AB20" i="36" s="1"/>
  <c r="U21" i="27"/>
  <c r="AB19" i="36" s="1"/>
  <c r="U20" i="27"/>
  <c r="AB18" i="36" s="1"/>
  <c r="U19" i="27"/>
  <c r="AB17" i="36" s="1"/>
  <c r="U18" i="27"/>
  <c r="AB16" i="36" s="1"/>
  <c r="U17" i="27"/>
  <c r="AB15" i="36" s="1"/>
  <c r="U16" i="27"/>
  <c r="AB14" i="36" s="1"/>
  <c r="U15" i="27"/>
  <c r="AB13" i="36" s="1"/>
  <c r="U14" i="27"/>
  <c r="AB12" i="36" s="1"/>
  <c r="U13" i="27"/>
  <c r="AB11" i="36" s="1"/>
  <c r="U12" i="27"/>
  <c r="AB10" i="36" s="1"/>
  <c r="U11" i="27"/>
  <c r="AB9" i="36" s="1"/>
  <c r="U10" i="27"/>
  <c r="AB8" i="36" s="1"/>
  <c r="U9" i="27"/>
  <c r="AB7" i="36" s="1"/>
  <c r="U8" i="27"/>
  <c r="AB6" i="36" s="1"/>
  <c r="U7" i="27"/>
  <c r="AB5" i="36" s="1"/>
  <c r="U6" i="27"/>
  <c r="AB4" i="36" s="1"/>
  <c r="U35" i="26"/>
  <c r="AA33" i="36" s="1"/>
  <c r="U34" i="26"/>
  <c r="AA32" i="36" s="1"/>
  <c r="U33" i="26"/>
  <c r="AA31" i="36" s="1"/>
  <c r="U32" i="26"/>
  <c r="AA30" i="36" s="1"/>
  <c r="U31" i="26"/>
  <c r="AA29" i="36" s="1"/>
  <c r="U30" i="26"/>
  <c r="AA28" i="36" s="1"/>
  <c r="U29" i="26"/>
  <c r="AA27" i="36" s="1"/>
  <c r="U28" i="26"/>
  <c r="AA26" i="36" s="1"/>
  <c r="U27" i="26"/>
  <c r="AA25" i="36" s="1"/>
  <c r="U26" i="26"/>
  <c r="AA24" i="36" s="1"/>
  <c r="U25" i="26"/>
  <c r="AA23" i="36" s="1"/>
  <c r="U22" i="26"/>
  <c r="AA20" i="36" s="1"/>
  <c r="U21" i="26"/>
  <c r="AA19" i="36" s="1"/>
  <c r="U20" i="26"/>
  <c r="AA18" i="36" s="1"/>
  <c r="U19" i="26"/>
  <c r="AA17" i="36" s="1"/>
  <c r="U18" i="26"/>
  <c r="AA16" i="36" s="1"/>
  <c r="U17" i="26"/>
  <c r="AA15" i="36" s="1"/>
  <c r="U16" i="26"/>
  <c r="AA14" i="36" s="1"/>
  <c r="U15" i="26"/>
  <c r="AA13" i="36" s="1"/>
  <c r="U14" i="26"/>
  <c r="AA12" i="36" s="1"/>
  <c r="U13" i="26"/>
  <c r="AA11" i="36" s="1"/>
  <c r="U12" i="26"/>
  <c r="AA10" i="36" s="1"/>
  <c r="U11" i="26"/>
  <c r="AA9" i="36" s="1"/>
  <c r="U10" i="26"/>
  <c r="AA8" i="36" s="1"/>
  <c r="U9" i="26"/>
  <c r="AA7" i="36" s="1"/>
  <c r="U8" i="26"/>
  <c r="AA6" i="36" s="1"/>
  <c r="AA5"/>
  <c r="U6" i="26"/>
  <c r="AA4" i="36" s="1"/>
  <c r="U35" i="25"/>
  <c r="Z33" i="36" s="1"/>
  <c r="U34" i="25"/>
  <c r="Z32" i="36" s="1"/>
  <c r="U33" i="25"/>
  <c r="Z31" i="36" s="1"/>
  <c r="U32" i="25"/>
  <c r="Z30" i="36" s="1"/>
  <c r="U31" i="25"/>
  <c r="Z29" i="36" s="1"/>
  <c r="U30" i="25"/>
  <c r="Z28" i="36" s="1"/>
  <c r="U29" i="25"/>
  <c r="Z27" i="36" s="1"/>
  <c r="U28" i="25"/>
  <c r="Z26" i="36" s="1"/>
  <c r="U27" i="25"/>
  <c r="Z25" i="36" s="1"/>
  <c r="U26" i="25"/>
  <c r="Z24" i="36" s="1"/>
  <c r="U25" i="25"/>
  <c r="Z23" i="36" s="1"/>
  <c r="U24" i="25"/>
  <c r="Z22" i="36" s="1"/>
  <c r="U23" i="25"/>
  <c r="Z21" i="36" s="1"/>
  <c r="U22" i="25"/>
  <c r="Z20" i="36" s="1"/>
  <c r="U21" i="25"/>
  <c r="Z19" i="36" s="1"/>
  <c r="U20" i="25"/>
  <c r="Z18" i="36" s="1"/>
  <c r="U19" i="25"/>
  <c r="Z17" i="36" s="1"/>
  <c r="U18" i="25"/>
  <c r="Z16" i="36" s="1"/>
  <c r="U17" i="25"/>
  <c r="Z15" i="36" s="1"/>
  <c r="U16" i="25"/>
  <c r="Z14" i="36" s="1"/>
  <c r="U15" i="25"/>
  <c r="Z13" i="36" s="1"/>
  <c r="U14" i="25"/>
  <c r="Z12" i="36" s="1"/>
  <c r="U13" i="25"/>
  <c r="Z11" i="36" s="1"/>
  <c r="U12" i="25"/>
  <c r="Z10" i="36" s="1"/>
  <c r="U11" i="25"/>
  <c r="Z9" i="36" s="1"/>
  <c r="U10" i="25"/>
  <c r="Z8" i="36" s="1"/>
  <c r="U9" i="25"/>
  <c r="Z7" i="36" s="1"/>
  <c r="U8" i="25"/>
  <c r="Z6" i="36" s="1"/>
  <c r="U7" i="25"/>
  <c r="Z5" i="36" s="1"/>
  <c r="U6" i="25"/>
  <c r="Z4" i="36" s="1"/>
  <c r="U35" i="24"/>
  <c r="Y33" i="36" s="1"/>
  <c r="U34" i="24"/>
  <c r="Y32" i="36" s="1"/>
  <c r="U33" i="24"/>
  <c r="Y31" i="36" s="1"/>
  <c r="U32" i="24"/>
  <c r="Y30" i="36" s="1"/>
  <c r="U31" i="24"/>
  <c r="Y29" i="36" s="1"/>
  <c r="U30" i="24"/>
  <c r="Y28" i="36" s="1"/>
  <c r="U29" i="24"/>
  <c r="Y27" i="36" s="1"/>
  <c r="U28" i="24"/>
  <c r="Y26" i="36" s="1"/>
  <c r="U27" i="24"/>
  <c r="Y25" i="36" s="1"/>
  <c r="U26" i="24"/>
  <c r="Y24" i="36" s="1"/>
  <c r="U25" i="24"/>
  <c r="Y23" i="36" s="1"/>
  <c r="U24" i="24"/>
  <c r="Y22" i="36" s="1"/>
  <c r="U23" i="24"/>
  <c r="Y21" i="36" s="1"/>
  <c r="U22" i="24"/>
  <c r="Y20" i="36" s="1"/>
  <c r="U21" i="24"/>
  <c r="Y19" i="36" s="1"/>
  <c r="U20" i="24"/>
  <c r="Y18" i="36" s="1"/>
  <c r="U19" i="24"/>
  <c r="Y17" i="36" s="1"/>
  <c r="U18" i="24"/>
  <c r="Y16" i="36" s="1"/>
  <c r="U17" i="24"/>
  <c r="Y15" i="36" s="1"/>
  <c r="U16" i="24"/>
  <c r="Y14" i="36" s="1"/>
  <c r="U15" i="24"/>
  <c r="Y13" i="36" s="1"/>
  <c r="U14" i="24"/>
  <c r="Y12" i="36" s="1"/>
  <c r="U13" i="24"/>
  <c r="Y11" i="36" s="1"/>
  <c r="U12" i="24"/>
  <c r="Y10" i="36" s="1"/>
  <c r="U11" i="24"/>
  <c r="Y9" i="36" s="1"/>
  <c r="U10" i="24"/>
  <c r="Y8" i="36" s="1"/>
  <c r="U9" i="24"/>
  <c r="Y7" i="36" s="1"/>
  <c r="U8" i="24"/>
  <c r="Y6" i="36" s="1"/>
  <c r="U7" i="24"/>
  <c r="Y5" i="36" s="1"/>
  <c r="U6" i="24"/>
  <c r="Y4" i="36" s="1"/>
  <c r="U35" i="23"/>
  <c r="X33" i="36" s="1"/>
  <c r="U34" i="23"/>
  <c r="X32" i="36" s="1"/>
  <c r="U33" i="23"/>
  <c r="X31" i="36" s="1"/>
  <c r="U32" i="23"/>
  <c r="X30" i="36" s="1"/>
  <c r="U31" i="23"/>
  <c r="X29" i="36" s="1"/>
  <c r="U30" i="23"/>
  <c r="X28" i="36" s="1"/>
  <c r="U29" i="23"/>
  <c r="X27" i="36" s="1"/>
  <c r="U28" i="23"/>
  <c r="X26" i="36" s="1"/>
  <c r="U27" i="23"/>
  <c r="X25" i="36" s="1"/>
  <c r="U26" i="23"/>
  <c r="X24" i="36" s="1"/>
  <c r="U25" i="23"/>
  <c r="X23" i="36" s="1"/>
  <c r="U24" i="23"/>
  <c r="X22" i="36" s="1"/>
  <c r="U23" i="23"/>
  <c r="X21" i="36" s="1"/>
  <c r="U22" i="23"/>
  <c r="X20" i="36" s="1"/>
  <c r="U21" i="23"/>
  <c r="X19" i="36" s="1"/>
  <c r="U20" i="23"/>
  <c r="X18" i="36" s="1"/>
  <c r="U19" i="23"/>
  <c r="X17" i="36" s="1"/>
  <c r="U18" i="23"/>
  <c r="X16" i="36" s="1"/>
  <c r="U17" i="23"/>
  <c r="X15" i="36" s="1"/>
  <c r="U16" i="23"/>
  <c r="X14" i="36" s="1"/>
  <c r="U15" i="23"/>
  <c r="X13" i="36" s="1"/>
  <c r="U14" i="23"/>
  <c r="X12" i="36" s="1"/>
  <c r="U13" i="23"/>
  <c r="X11" i="36" s="1"/>
  <c r="U12" i="23"/>
  <c r="X10" i="36" s="1"/>
  <c r="U11" i="23"/>
  <c r="X9" i="36" s="1"/>
  <c r="U10" i="23"/>
  <c r="X8" i="36" s="1"/>
  <c r="U9" i="23"/>
  <c r="X7" i="36" s="1"/>
  <c r="U8" i="23"/>
  <c r="X6" i="36" s="1"/>
  <c r="U7" i="23"/>
  <c r="X5" i="36" s="1"/>
  <c r="U6" i="23"/>
  <c r="X4" i="36" s="1"/>
  <c r="U35" i="22"/>
  <c r="W33" i="36" s="1"/>
  <c r="U34" i="22"/>
  <c r="W32" i="36" s="1"/>
  <c r="U33" i="22"/>
  <c r="W31" i="36" s="1"/>
  <c r="U32" i="22"/>
  <c r="W30" i="36" s="1"/>
  <c r="U31" i="22"/>
  <c r="W29" i="36" s="1"/>
  <c r="U30" i="22"/>
  <c r="W28" i="36" s="1"/>
  <c r="U29" i="22"/>
  <c r="W27" i="36" s="1"/>
  <c r="U28" i="22"/>
  <c r="W26" i="36" s="1"/>
  <c r="U27" i="22"/>
  <c r="W25" i="36" s="1"/>
  <c r="U26" i="22"/>
  <c r="W24" i="36" s="1"/>
  <c r="U25" i="22"/>
  <c r="W23" i="36" s="1"/>
  <c r="U24" i="22"/>
  <c r="W22" i="36" s="1"/>
  <c r="U23" i="22"/>
  <c r="W21" i="36" s="1"/>
  <c r="U22" i="22"/>
  <c r="W20" i="36" s="1"/>
  <c r="U21" i="22"/>
  <c r="W19" i="36" s="1"/>
  <c r="U20" i="22"/>
  <c r="W18" i="36" s="1"/>
  <c r="U19" i="22"/>
  <c r="W17" i="36" s="1"/>
  <c r="U18" i="22"/>
  <c r="W16" i="36" s="1"/>
  <c r="U17" i="22"/>
  <c r="W15" i="36" s="1"/>
  <c r="U16" i="22"/>
  <c r="W14" i="36" s="1"/>
  <c r="U15" i="22"/>
  <c r="W13" i="36" s="1"/>
  <c r="U14" i="22"/>
  <c r="W12" i="36" s="1"/>
  <c r="U13" i="22"/>
  <c r="W11" i="36" s="1"/>
  <c r="U12" i="22"/>
  <c r="W10" i="36" s="1"/>
  <c r="U11" i="22"/>
  <c r="W9" i="36" s="1"/>
  <c r="U10" i="22"/>
  <c r="W8" i="36" s="1"/>
  <c r="U9" i="22"/>
  <c r="W7" i="36" s="1"/>
  <c r="U8" i="22"/>
  <c r="W6" i="36" s="1"/>
  <c r="U7" i="22"/>
  <c r="W5" i="36" s="1"/>
  <c r="U6" i="22"/>
  <c r="W4" i="36" s="1"/>
  <c r="U35" i="21"/>
  <c r="V33" i="36" s="1"/>
  <c r="U34" i="21"/>
  <c r="V32" i="36" s="1"/>
  <c r="U33" i="21"/>
  <c r="V31" i="36" s="1"/>
  <c r="U32" i="21"/>
  <c r="V30" i="36" s="1"/>
  <c r="U31" i="21"/>
  <c r="V29" i="36" s="1"/>
  <c r="U30" i="21"/>
  <c r="V28" i="36" s="1"/>
  <c r="U29" i="21"/>
  <c r="V27" i="36" s="1"/>
  <c r="U28" i="21"/>
  <c r="V26" i="36" s="1"/>
  <c r="U27" i="21"/>
  <c r="V25" i="36" s="1"/>
  <c r="U26" i="21"/>
  <c r="V24" i="36" s="1"/>
  <c r="U25" i="21"/>
  <c r="V23" i="36" s="1"/>
  <c r="U24" i="21"/>
  <c r="V22" i="36" s="1"/>
  <c r="U22" i="21"/>
  <c r="V20" i="36" s="1"/>
  <c r="U21" i="21"/>
  <c r="V19" i="36" s="1"/>
  <c r="U20" i="21"/>
  <c r="V18" i="36" s="1"/>
  <c r="U19" i="21"/>
  <c r="V17" i="36" s="1"/>
  <c r="U18" i="21"/>
  <c r="V16" i="36" s="1"/>
  <c r="U17" i="21"/>
  <c r="V15" i="36" s="1"/>
  <c r="U16" i="21"/>
  <c r="V14" i="36" s="1"/>
  <c r="U15" i="21"/>
  <c r="V13" i="36" s="1"/>
  <c r="U14" i="21"/>
  <c r="V12" i="36" s="1"/>
  <c r="U13" i="21"/>
  <c r="V11" i="36" s="1"/>
  <c r="U12" i="21"/>
  <c r="V10" i="36" s="1"/>
  <c r="U11" i="21"/>
  <c r="V9" i="36" s="1"/>
  <c r="U10" i="21"/>
  <c r="V8" i="36" s="1"/>
  <c r="U9" i="21"/>
  <c r="V7" i="36" s="1"/>
  <c r="U8" i="21"/>
  <c r="V6" i="36" s="1"/>
  <c r="U7" i="21"/>
  <c r="V5" i="36" s="1"/>
  <c r="U6" i="21"/>
  <c r="V4" i="36" s="1"/>
  <c r="U35" i="20"/>
  <c r="U33" i="36" s="1"/>
  <c r="U34" i="20"/>
  <c r="U32" i="36" s="1"/>
  <c r="U33" i="20"/>
  <c r="U31" i="36" s="1"/>
  <c r="U32" i="20"/>
  <c r="U30" i="36" s="1"/>
  <c r="U31" i="20"/>
  <c r="U29" i="36" s="1"/>
  <c r="U30" i="20"/>
  <c r="U28" i="36" s="1"/>
  <c r="U29" i="20"/>
  <c r="U27" i="36" s="1"/>
  <c r="U28" i="20"/>
  <c r="U26" i="36" s="1"/>
  <c r="U27" i="20"/>
  <c r="U25" i="36" s="1"/>
  <c r="U26" i="20"/>
  <c r="U24" i="36" s="1"/>
  <c r="U25" i="20"/>
  <c r="U23" i="36" s="1"/>
  <c r="U24" i="20"/>
  <c r="U22" i="36" s="1"/>
  <c r="U23" i="20"/>
  <c r="U21" i="36" s="1"/>
  <c r="U22" i="20"/>
  <c r="U20" i="36" s="1"/>
  <c r="U21" i="20"/>
  <c r="U19" i="36" s="1"/>
  <c r="U20" i="20"/>
  <c r="U18" i="36" s="1"/>
  <c r="U19" i="20"/>
  <c r="U17" i="36" s="1"/>
  <c r="U18" i="20"/>
  <c r="U16" i="36" s="1"/>
  <c r="U17" i="20"/>
  <c r="U15" i="36" s="1"/>
  <c r="U16" i="20"/>
  <c r="U14" i="36" s="1"/>
  <c r="U15" i="20"/>
  <c r="U13" i="36" s="1"/>
  <c r="U14" i="20"/>
  <c r="U12" i="36" s="1"/>
  <c r="U13" i="20"/>
  <c r="U11" i="36" s="1"/>
  <c r="U12" i="20"/>
  <c r="U10" i="36" s="1"/>
  <c r="U11" i="20"/>
  <c r="U9" i="36" s="1"/>
  <c r="U10" i="20"/>
  <c r="U8" i="36" s="1"/>
  <c r="U9" i="20"/>
  <c r="U7" i="36" s="1"/>
  <c r="U8" i="20"/>
  <c r="U6" i="36" s="1"/>
  <c r="U7" i="20"/>
  <c r="U5" i="36" s="1"/>
  <c r="U6" i="20"/>
  <c r="U4" i="36" s="1"/>
  <c r="U35" i="19"/>
  <c r="T33" i="36" s="1"/>
  <c r="U34" i="19"/>
  <c r="T32" i="36" s="1"/>
  <c r="U33" i="19"/>
  <c r="T31" i="36" s="1"/>
  <c r="U32" i="19"/>
  <c r="T30" i="36" s="1"/>
  <c r="U31" i="19"/>
  <c r="T29" i="36" s="1"/>
  <c r="U30" i="19"/>
  <c r="T28" i="36" s="1"/>
  <c r="U29" i="19"/>
  <c r="T27" i="36" s="1"/>
  <c r="U28" i="19"/>
  <c r="T26" i="36" s="1"/>
  <c r="U27" i="19"/>
  <c r="T25" i="36" s="1"/>
  <c r="U26" i="19"/>
  <c r="T24" i="36" s="1"/>
  <c r="U25" i="19"/>
  <c r="T23" i="36" s="1"/>
  <c r="U24" i="19"/>
  <c r="T22" i="36" s="1"/>
  <c r="U23" i="19"/>
  <c r="T21" i="36" s="1"/>
  <c r="U22" i="19"/>
  <c r="T20" i="36" s="1"/>
  <c r="U21" i="19"/>
  <c r="T19" i="36" s="1"/>
  <c r="U20" i="19"/>
  <c r="T18" i="36" s="1"/>
  <c r="U19" i="19"/>
  <c r="T17" i="36" s="1"/>
  <c r="U18" i="19"/>
  <c r="T16" i="36" s="1"/>
  <c r="U17" i="19"/>
  <c r="T15" i="36" s="1"/>
  <c r="U16" i="19"/>
  <c r="T14" i="36" s="1"/>
  <c r="U15" i="19"/>
  <c r="T13" i="36" s="1"/>
  <c r="U14" i="19"/>
  <c r="T12" i="36" s="1"/>
  <c r="U13" i="19"/>
  <c r="T11" i="36" s="1"/>
  <c r="U12" i="19"/>
  <c r="T10" i="36" s="1"/>
  <c r="U11" i="19"/>
  <c r="T9" i="36" s="1"/>
  <c r="U10" i="19"/>
  <c r="T8" i="36" s="1"/>
  <c r="U9" i="19"/>
  <c r="T7" i="36" s="1"/>
  <c r="U8" i="19"/>
  <c r="T6" i="36" s="1"/>
  <c r="U7" i="19"/>
  <c r="T5" i="36" s="1"/>
  <c r="U6" i="19"/>
  <c r="T4" i="36" s="1"/>
  <c r="U35" i="18"/>
  <c r="S33" i="36" s="1"/>
  <c r="U34" i="18"/>
  <c r="S32" i="36" s="1"/>
  <c r="U33" i="18"/>
  <c r="S31" i="36" s="1"/>
  <c r="U32" i="18"/>
  <c r="S30" i="36" s="1"/>
  <c r="U31" i="18"/>
  <c r="S29" i="36" s="1"/>
  <c r="U30" i="18"/>
  <c r="S28" i="36" s="1"/>
  <c r="U29" i="18"/>
  <c r="S27" i="36" s="1"/>
  <c r="U28" i="18"/>
  <c r="S26" i="36" s="1"/>
  <c r="U27" i="18"/>
  <c r="S25" i="36" s="1"/>
  <c r="U26" i="18"/>
  <c r="S24" i="36" s="1"/>
  <c r="U25" i="18"/>
  <c r="S23" i="36" s="1"/>
  <c r="U24" i="18"/>
  <c r="S22" i="36" s="1"/>
  <c r="U23" i="18"/>
  <c r="S21" i="36" s="1"/>
  <c r="U22" i="18"/>
  <c r="S20" i="36" s="1"/>
  <c r="U21" i="18"/>
  <c r="S19" i="36" s="1"/>
  <c r="U20" i="18"/>
  <c r="S18" i="36" s="1"/>
  <c r="U19" i="18"/>
  <c r="S17" i="36" s="1"/>
  <c r="U18" i="18"/>
  <c r="S16" i="36" s="1"/>
  <c r="U17" i="18"/>
  <c r="S15" i="36" s="1"/>
  <c r="U16" i="18"/>
  <c r="S14" i="36" s="1"/>
  <c r="U15" i="18"/>
  <c r="S13" i="36" s="1"/>
  <c r="U14" i="18"/>
  <c r="S12" i="36" s="1"/>
  <c r="U13" i="18"/>
  <c r="S11" i="36" s="1"/>
  <c r="U12" i="18"/>
  <c r="S10" i="36" s="1"/>
  <c r="U11" i="18"/>
  <c r="S9" i="36" s="1"/>
  <c r="U10" i="18"/>
  <c r="S8" i="36" s="1"/>
  <c r="U9" i="18"/>
  <c r="S7" i="36" s="1"/>
  <c r="U8" i="18"/>
  <c r="S6" i="36" s="1"/>
  <c r="U7" i="18"/>
  <c r="S5" i="36" s="1"/>
  <c r="U6" i="18"/>
  <c r="S4" i="36" s="1"/>
  <c r="U35" i="17"/>
  <c r="R33" i="36" s="1"/>
  <c r="U34" i="17"/>
  <c r="R32" i="36" s="1"/>
  <c r="U33" i="17"/>
  <c r="R31" i="36" s="1"/>
  <c r="U32" i="17"/>
  <c r="R30" i="36" s="1"/>
  <c r="U31" i="17"/>
  <c r="R29" i="36" s="1"/>
  <c r="U30" i="17"/>
  <c r="R28" i="36" s="1"/>
  <c r="U29" i="17"/>
  <c r="R27" i="36" s="1"/>
  <c r="U28" i="17"/>
  <c r="R26" i="36" s="1"/>
  <c r="U27" i="17"/>
  <c r="R25" i="36" s="1"/>
  <c r="U26" i="17"/>
  <c r="R24" i="36" s="1"/>
  <c r="U25" i="17"/>
  <c r="R23" i="36" s="1"/>
  <c r="U24" i="17"/>
  <c r="R22" i="36" s="1"/>
  <c r="U23" i="17"/>
  <c r="R21" i="36" s="1"/>
  <c r="U22" i="17"/>
  <c r="R20" i="36" s="1"/>
  <c r="U21" i="17"/>
  <c r="R19" i="36" s="1"/>
  <c r="U20" i="17"/>
  <c r="R18" i="36" s="1"/>
  <c r="U19" i="17"/>
  <c r="R17" i="36" s="1"/>
  <c r="U18" i="17"/>
  <c r="R16" i="36" s="1"/>
  <c r="U17" i="17"/>
  <c r="R15" i="36" s="1"/>
  <c r="U16" i="17"/>
  <c r="R14" i="36" s="1"/>
  <c r="U15" i="17"/>
  <c r="R13" i="36" s="1"/>
  <c r="U14" i="17"/>
  <c r="R12" i="36" s="1"/>
  <c r="U13" i="17"/>
  <c r="R11" i="36" s="1"/>
  <c r="U12" i="17"/>
  <c r="R10" i="36" s="1"/>
  <c r="U11" i="17"/>
  <c r="R9" i="36" s="1"/>
  <c r="U10" i="17"/>
  <c r="R8" i="36" s="1"/>
  <c r="U9" i="17"/>
  <c r="R7" i="36" s="1"/>
  <c r="U8" i="17"/>
  <c r="R6" i="36" s="1"/>
  <c r="U7" i="17"/>
  <c r="R5" i="36" s="1"/>
  <c r="U6" i="17"/>
  <c r="R4" i="36" s="1"/>
  <c r="U35" i="16"/>
  <c r="Q33" i="36" s="1"/>
  <c r="U34" i="16"/>
  <c r="Q32" i="36" s="1"/>
  <c r="U33" i="16"/>
  <c r="Q31" i="36" s="1"/>
  <c r="U32" i="16"/>
  <c r="Q30" i="36" s="1"/>
  <c r="U31" i="16"/>
  <c r="Q29" i="36" s="1"/>
  <c r="U30" i="16"/>
  <c r="Q28" i="36" s="1"/>
  <c r="U29" i="16"/>
  <c r="Q27" i="36" s="1"/>
  <c r="U28" i="16"/>
  <c r="Q26" i="36" s="1"/>
  <c r="U27" i="16"/>
  <c r="Q25" i="36" s="1"/>
  <c r="U26" i="16"/>
  <c r="Q24" i="36" s="1"/>
  <c r="U25" i="16"/>
  <c r="Q23" i="36" s="1"/>
  <c r="U24" i="16"/>
  <c r="Q22" i="36" s="1"/>
  <c r="U23" i="16"/>
  <c r="Q21" i="36" s="1"/>
  <c r="U22" i="16"/>
  <c r="Q20" i="36" s="1"/>
  <c r="U21" i="16"/>
  <c r="Q19" i="36" s="1"/>
  <c r="U20" i="16"/>
  <c r="Q18" i="36" s="1"/>
  <c r="U19" i="16"/>
  <c r="Q17" i="36" s="1"/>
  <c r="U18" i="16"/>
  <c r="Q16" i="36" s="1"/>
  <c r="U17" i="16"/>
  <c r="Q15" i="36" s="1"/>
  <c r="U16" i="16"/>
  <c r="Q14" i="36" s="1"/>
  <c r="U15" i="16"/>
  <c r="Q13" i="36" s="1"/>
  <c r="U14" i="16"/>
  <c r="Q12" i="36" s="1"/>
  <c r="U13" i="16"/>
  <c r="Q11" i="36" s="1"/>
  <c r="U12" i="16"/>
  <c r="Q10" i="36" s="1"/>
  <c r="U11" i="16"/>
  <c r="Q9" i="36" s="1"/>
  <c r="U10" i="16"/>
  <c r="Q8" i="36" s="1"/>
  <c r="U9" i="16"/>
  <c r="Q7" i="36" s="1"/>
  <c r="U8" i="16"/>
  <c r="Q6" i="36" s="1"/>
  <c r="U7" i="16"/>
  <c r="Q5" i="36" s="1"/>
  <c r="U6" i="16"/>
  <c r="Q4" i="36" s="1"/>
  <c r="U24" i="6"/>
  <c r="G22" i="36" s="1"/>
  <c r="U23" i="4"/>
  <c r="E21" i="36" s="1"/>
  <c r="U35" i="15"/>
  <c r="P33" i="36" s="1"/>
  <c r="U34" i="15"/>
  <c r="P32" i="36" s="1"/>
  <c r="U33" i="15"/>
  <c r="P31" i="36" s="1"/>
  <c r="U32" i="15"/>
  <c r="P30" i="36" s="1"/>
  <c r="U31" i="15"/>
  <c r="P29" i="36" s="1"/>
  <c r="U30" i="15"/>
  <c r="P28" i="36" s="1"/>
  <c r="U29" i="15"/>
  <c r="P27" i="36" s="1"/>
  <c r="U28" i="15"/>
  <c r="P26" i="36" s="1"/>
  <c r="U27" i="15"/>
  <c r="P25" i="36" s="1"/>
  <c r="U26" i="15"/>
  <c r="P24" i="36" s="1"/>
  <c r="U25" i="15"/>
  <c r="P23" i="36" s="1"/>
  <c r="U24" i="15"/>
  <c r="P22" i="36" s="1"/>
  <c r="U23" i="15"/>
  <c r="P21" i="36" s="1"/>
  <c r="U22" i="15"/>
  <c r="P20" i="36" s="1"/>
  <c r="U21" i="15"/>
  <c r="P19" i="36" s="1"/>
  <c r="U20" i="15"/>
  <c r="P18" i="36" s="1"/>
  <c r="U19" i="15"/>
  <c r="P17" i="36" s="1"/>
  <c r="U18" i="15"/>
  <c r="P16" i="36" s="1"/>
  <c r="U17" i="15"/>
  <c r="P15" i="36" s="1"/>
  <c r="U16" i="15"/>
  <c r="P14" i="36" s="1"/>
  <c r="U15" i="15"/>
  <c r="P13" i="36" s="1"/>
  <c r="U14" i="15"/>
  <c r="P12" i="36" s="1"/>
  <c r="U13" i="15"/>
  <c r="P11" i="36" s="1"/>
  <c r="U12" i="15"/>
  <c r="P10" i="36" s="1"/>
  <c r="U11" i="15"/>
  <c r="P9" i="36" s="1"/>
  <c r="U10" i="15"/>
  <c r="P8" i="36" s="1"/>
  <c r="U9" i="15"/>
  <c r="P7" i="36" s="1"/>
  <c r="U8" i="15"/>
  <c r="P6" i="36" s="1"/>
  <c r="U7" i="15"/>
  <c r="P5" i="36" s="1"/>
  <c r="U6" i="15"/>
  <c r="P4" i="36" s="1"/>
  <c r="U35" i="14"/>
  <c r="O33" i="36" s="1"/>
  <c r="U34" i="14"/>
  <c r="O32" i="36" s="1"/>
  <c r="U33" i="14"/>
  <c r="O31" i="36" s="1"/>
  <c r="U32" i="14"/>
  <c r="O30" i="36" s="1"/>
  <c r="U31" i="14"/>
  <c r="O29" i="36" s="1"/>
  <c r="U30" i="14"/>
  <c r="O28" i="36" s="1"/>
  <c r="U29" i="14"/>
  <c r="O27" i="36" s="1"/>
  <c r="U28" i="14"/>
  <c r="O26" i="36" s="1"/>
  <c r="U27" i="14"/>
  <c r="O25" i="36" s="1"/>
  <c r="U26" i="14"/>
  <c r="O24" i="36" s="1"/>
  <c r="U25" i="14"/>
  <c r="O23" i="36" s="1"/>
  <c r="U24" i="14"/>
  <c r="O22" i="36" s="1"/>
  <c r="U23" i="14"/>
  <c r="O21" i="36" s="1"/>
  <c r="U22" i="14"/>
  <c r="O20" i="36" s="1"/>
  <c r="U21" i="14"/>
  <c r="O19" i="36" s="1"/>
  <c r="U20" i="14"/>
  <c r="O18" i="36" s="1"/>
  <c r="U19" i="14"/>
  <c r="O17" i="36" s="1"/>
  <c r="U18" i="14"/>
  <c r="O16" i="36" s="1"/>
  <c r="U17" i="14"/>
  <c r="O15" i="36" s="1"/>
  <c r="U16" i="14"/>
  <c r="O14" i="36" s="1"/>
  <c r="U15" i="14"/>
  <c r="O13" i="36" s="1"/>
  <c r="U14" i="14"/>
  <c r="O12" i="36" s="1"/>
  <c r="U13" i="14"/>
  <c r="O11" i="36" s="1"/>
  <c r="U12" i="14"/>
  <c r="O10" i="36" s="1"/>
  <c r="U11" i="14"/>
  <c r="O9" i="36" s="1"/>
  <c r="U10" i="14"/>
  <c r="O8" i="36" s="1"/>
  <c r="U9" i="14"/>
  <c r="O7" i="36" s="1"/>
  <c r="U8" i="14"/>
  <c r="O6" i="36" s="1"/>
  <c r="U7" i="14"/>
  <c r="O5" i="36" s="1"/>
  <c r="U6" i="14"/>
  <c r="O4" i="36" s="1"/>
  <c r="U35" i="13"/>
  <c r="N33" i="36" s="1"/>
  <c r="U34" i="13"/>
  <c r="N32" i="36" s="1"/>
  <c r="U33" i="13"/>
  <c r="N31" i="36" s="1"/>
  <c r="U32" i="13"/>
  <c r="N30" i="36" s="1"/>
  <c r="U31" i="13"/>
  <c r="N29" i="36" s="1"/>
  <c r="U30" i="13"/>
  <c r="N28" i="36" s="1"/>
  <c r="U29" i="13"/>
  <c r="N27" i="36" s="1"/>
  <c r="U28" i="13"/>
  <c r="N26" i="36" s="1"/>
  <c r="U27" i="13"/>
  <c r="N25" i="36" s="1"/>
  <c r="U26" i="13"/>
  <c r="N24" i="36" s="1"/>
  <c r="U25" i="13"/>
  <c r="N23" i="36" s="1"/>
  <c r="U24" i="13"/>
  <c r="N22" i="36" s="1"/>
  <c r="U23" i="13"/>
  <c r="N21" i="36" s="1"/>
  <c r="U22" i="13"/>
  <c r="N20" i="36" s="1"/>
  <c r="U21" i="13"/>
  <c r="N19" i="36" s="1"/>
  <c r="U20" i="13"/>
  <c r="N18" i="36" s="1"/>
  <c r="U19" i="13"/>
  <c r="N17" i="36" s="1"/>
  <c r="U18" i="13"/>
  <c r="N16" i="36" s="1"/>
  <c r="U17" i="13"/>
  <c r="N15" i="36" s="1"/>
  <c r="U16" i="13"/>
  <c r="N14" i="36" s="1"/>
  <c r="U15" i="13"/>
  <c r="N13" i="36" s="1"/>
  <c r="U14" i="13"/>
  <c r="N12" i="36" s="1"/>
  <c r="U13" i="13"/>
  <c r="N11" i="36" s="1"/>
  <c r="U12" i="13"/>
  <c r="N10" i="36" s="1"/>
  <c r="U11" i="13"/>
  <c r="N9" i="36" s="1"/>
  <c r="U10" i="13"/>
  <c r="N8" i="36" s="1"/>
  <c r="U9" i="13"/>
  <c r="N7" i="36" s="1"/>
  <c r="U8" i="13"/>
  <c r="N6" i="36" s="1"/>
  <c r="U7" i="13"/>
  <c r="N5" i="36" s="1"/>
  <c r="U6" i="13"/>
  <c r="N4" i="36" s="1"/>
  <c r="U35" i="12"/>
  <c r="M33" i="36" s="1"/>
  <c r="U34" i="12"/>
  <c r="M32" i="36" s="1"/>
  <c r="U33" i="12"/>
  <c r="M31" i="36" s="1"/>
  <c r="U32" i="12"/>
  <c r="M30" i="36" s="1"/>
  <c r="U31" i="12"/>
  <c r="M29" i="36" s="1"/>
  <c r="U30" i="12"/>
  <c r="M28" i="36" s="1"/>
  <c r="U29" i="12"/>
  <c r="M27" i="36" s="1"/>
  <c r="U28" i="12"/>
  <c r="M26" i="36" s="1"/>
  <c r="U27" i="12"/>
  <c r="M25" i="36" s="1"/>
  <c r="U26" i="12"/>
  <c r="M24" i="36" s="1"/>
  <c r="U25" i="12"/>
  <c r="M23" i="36" s="1"/>
  <c r="U24" i="12"/>
  <c r="M22" i="36" s="1"/>
  <c r="U23" i="12"/>
  <c r="M21" i="36" s="1"/>
  <c r="U22" i="12"/>
  <c r="M20" i="36" s="1"/>
  <c r="U21" i="12"/>
  <c r="M19" i="36" s="1"/>
  <c r="U20" i="12"/>
  <c r="M18" i="36" s="1"/>
  <c r="U19" i="12"/>
  <c r="M17" i="36" s="1"/>
  <c r="U18" i="12"/>
  <c r="M16" i="36" s="1"/>
  <c r="U17" i="12"/>
  <c r="M15" i="36" s="1"/>
  <c r="U16" i="12"/>
  <c r="M14" i="36" s="1"/>
  <c r="U15" i="12"/>
  <c r="M13" i="36" s="1"/>
  <c r="U14" i="12"/>
  <c r="M12" i="36" s="1"/>
  <c r="U13" i="12"/>
  <c r="M11" i="36" s="1"/>
  <c r="U12" i="12"/>
  <c r="M10" i="36" s="1"/>
  <c r="U11" i="12"/>
  <c r="M9" i="36" s="1"/>
  <c r="U10" i="12"/>
  <c r="M8" i="36" s="1"/>
  <c r="U9" i="12"/>
  <c r="M7" i="36" s="1"/>
  <c r="U8" i="12"/>
  <c r="M6" i="36" s="1"/>
  <c r="U7" i="12"/>
  <c r="M5" i="36" s="1"/>
  <c r="U6" i="12"/>
  <c r="M4" i="36" s="1"/>
  <c r="U35" i="11"/>
  <c r="L33" i="36" s="1"/>
  <c r="U34" i="11"/>
  <c r="L32" i="36" s="1"/>
  <c r="U33" i="11"/>
  <c r="L31" i="36" s="1"/>
  <c r="U32" i="11"/>
  <c r="L30" i="36" s="1"/>
  <c r="U31" i="11"/>
  <c r="L29" i="36" s="1"/>
  <c r="U30" i="11"/>
  <c r="L28" i="36" s="1"/>
  <c r="U29" i="11"/>
  <c r="L27" i="36" s="1"/>
  <c r="U28" i="11"/>
  <c r="L26" i="36" s="1"/>
  <c r="U27" i="11"/>
  <c r="L25" i="36" s="1"/>
  <c r="U26" i="11"/>
  <c r="L24" i="36" s="1"/>
  <c r="U25" i="11"/>
  <c r="L23" i="36" s="1"/>
  <c r="U24" i="11"/>
  <c r="L22" i="36" s="1"/>
  <c r="U23" i="11"/>
  <c r="L21" i="36" s="1"/>
  <c r="U22" i="11"/>
  <c r="L20" i="36" s="1"/>
  <c r="U21" i="11"/>
  <c r="L19" i="36" s="1"/>
  <c r="U20" i="11"/>
  <c r="L18" i="36" s="1"/>
  <c r="U19" i="11"/>
  <c r="L17" i="36" s="1"/>
  <c r="U18" i="11"/>
  <c r="L16" i="36" s="1"/>
  <c r="U17" i="11"/>
  <c r="L15" i="36" s="1"/>
  <c r="U16" i="11"/>
  <c r="L14" i="36" s="1"/>
  <c r="U15" i="11"/>
  <c r="L13" i="36" s="1"/>
  <c r="U14" i="11"/>
  <c r="L12" i="36" s="1"/>
  <c r="U13" i="11"/>
  <c r="L11" i="36" s="1"/>
  <c r="U12" i="11"/>
  <c r="L10" i="36" s="1"/>
  <c r="U11" i="11"/>
  <c r="L9" i="36" s="1"/>
  <c r="U10" i="11"/>
  <c r="L8" i="36" s="1"/>
  <c r="U9" i="11"/>
  <c r="L7" i="36" s="1"/>
  <c r="U8" i="11"/>
  <c r="L6" i="36" s="1"/>
  <c r="U7" i="11"/>
  <c r="L5" i="36" s="1"/>
  <c r="U6" i="11"/>
  <c r="L4" i="36" s="1"/>
  <c r="U35" i="10"/>
  <c r="K33" i="36" s="1"/>
  <c r="U34" i="10"/>
  <c r="K32" i="36" s="1"/>
  <c r="U33" i="10"/>
  <c r="K31" i="36" s="1"/>
  <c r="U32" i="10"/>
  <c r="K30" i="36" s="1"/>
  <c r="U31" i="10"/>
  <c r="K29" i="36" s="1"/>
  <c r="U30" i="10"/>
  <c r="K28" i="36" s="1"/>
  <c r="U29" i="10"/>
  <c r="K27" i="36" s="1"/>
  <c r="U28" i="10"/>
  <c r="K26" i="36" s="1"/>
  <c r="U27" i="10"/>
  <c r="K25" i="36" s="1"/>
  <c r="U26" i="10"/>
  <c r="K24" i="36" s="1"/>
  <c r="U25" i="10"/>
  <c r="K23" i="36" s="1"/>
  <c r="U24" i="10"/>
  <c r="K22" i="36" s="1"/>
  <c r="U23" i="10"/>
  <c r="K21" i="36" s="1"/>
  <c r="U22" i="10"/>
  <c r="K20" i="36" s="1"/>
  <c r="U21" i="10"/>
  <c r="K19" i="36" s="1"/>
  <c r="U20" i="10"/>
  <c r="K18" i="36" s="1"/>
  <c r="U19" i="10"/>
  <c r="K17" i="36" s="1"/>
  <c r="U18" i="10"/>
  <c r="K16" i="36" s="1"/>
  <c r="U17" i="10"/>
  <c r="K15" i="36" s="1"/>
  <c r="U16" i="10"/>
  <c r="K14" i="36" s="1"/>
  <c r="U15" i="10"/>
  <c r="K13" i="36" s="1"/>
  <c r="U14" i="10"/>
  <c r="K12" i="36" s="1"/>
  <c r="U13" i="10"/>
  <c r="K11" i="36" s="1"/>
  <c r="U12" i="10"/>
  <c r="K10" i="36" s="1"/>
  <c r="U11" i="10"/>
  <c r="K9" i="36" s="1"/>
  <c r="U10" i="10"/>
  <c r="K8" i="36" s="1"/>
  <c r="U9" i="10"/>
  <c r="K7" i="36" s="1"/>
  <c r="U8" i="10"/>
  <c r="K6" i="36" s="1"/>
  <c r="U7" i="10"/>
  <c r="K5" i="36" s="1"/>
  <c r="U6" i="10"/>
  <c r="K4" i="36" s="1"/>
  <c r="U35" i="9"/>
  <c r="J33" i="36" s="1"/>
  <c r="U34" i="9"/>
  <c r="J32" i="36" s="1"/>
  <c r="U33" i="9"/>
  <c r="J31" i="36" s="1"/>
  <c r="U32" i="9"/>
  <c r="J30" i="36" s="1"/>
  <c r="U31" i="9"/>
  <c r="J29" i="36" s="1"/>
  <c r="U30" i="9"/>
  <c r="J28" i="36" s="1"/>
  <c r="U27" i="9"/>
  <c r="J25" i="36" s="1"/>
  <c r="U22" i="9"/>
  <c r="J20" i="36" s="1"/>
  <c r="U21" i="9"/>
  <c r="J19" i="36" s="1"/>
  <c r="U20" i="9"/>
  <c r="J18" i="36" s="1"/>
  <c r="U19" i="9"/>
  <c r="J17" i="36" s="1"/>
  <c r="U18" i="9"/>
  <c r="J16" i="36" s="1"/>
  <c r="U17" i="9"/>
  <c r="J15" i="36" s="1"/>
  <c r="U16" i="9"/>
  <c r="J14" i="36" s="1"/>
  <c r="U15" i="9"/>
  <c r="J13" i="36" s="1"/>
  <c r="U14" i="9"/>
  <c r="J12" i="36" s="1"/>
  <c r="U13" i="9"/>
  <c r="J11" i="36" s="1"/>
  <c r="U12" i="9"/>
  <c r="J10" i="36" s="1"/>
  <c r="U11" i="9"/>
  <c r="J9" i="36" s="1"/>
  <c r="U10" i="9"/>
  <c r="J8" i="36" s="1"/>
  <c r="U9" i="9"/>
  <c r="J7" i="36" s="1"/>
  <c r="U8" i="9"/>
  <c r="J6" i="36" s="1"/>
  <c r="U7" i="9"/>
  <c r="J5" i="36" s="1"/>
  <c r="U6" i="9"/>
  <c r="J4" i="36" s="1"/>
  <c r="U35" i="8"/>
  <c r="I33" i="36" s="1"/>
  <c r="U34" i="8"/>
  <c r="I32" i="36" s="1"/>
  <c r="U33" i="8"/>
  <c r="I31" i="36" s="1"/>
  <c r="U32" i="8"/>
  <c r="I30" i="36" s="1"/>
  <c r="U31" i="8"/>
  <c r="I29" i="36" s="1"/>
  <c r="U30" i="8"/>
  <c r="I28" i="36" s="1"/>
  <c r="U29" i="8"/>
  <c r="I27" i="36" s="1"/>
  <c r="U28" i="8"/>
  <c r="I26" i="36" s="1"/>
  <c r="U27" i="8"/>
  <c r="I25" i="36" s="1"/>
  <c r="U26" i="8"/>
  <c r="I24" i="36" s="1"/>
  <c r="U25" i="8"/>
  <c r="I23" i="36" s="1"/>
  <c r="U24" i="8"/>
  <c r="I22" i="36" s="1"/>
  <c r="U23" i="8"/>
  <c r="I21" i="36" s="1"/>
  <c r="U22" i="8"/>
  <c r="I20" i="36" s="1"/>
  <c r="U21" i="8"/>
  <c r="I19" i="36" s="1"/>
  <c r="U20" i="8"/>
  <c r="I18" i="36" s="1"/>
  <c r="U19" i="8"/>
  <c r="I17" i="36" s="1"/>
  <c r="U18" i="8"/>
  <c r="I16" i="36" s="1"/>
  <c r="U17" i="8"/>
  <c r="I15" i="36" s="1"/>
  <c r="U16" i="8"/>
  <c r="I14" i="36" s="1"/>
  <c r="U15" i="8"/>
  <c r="I13" i="36" s="1"/>
  <c r="U14" i="8"/>
  <c r="I12" i="36" s="1"/>
  <c r="U13" i="8"/>
  <c r="I11" i="36" s="1"/>
  <c r="U12" i="8"/>
  <c r="I10" i="36" s="1"/>
  <c r="U11" i="8"/>
  <c r="I9" i="36" s="1"/>
  <c r="U10" i="8"/>
  <c r="I8" i="36" s="1"/>
  <c r="U9" i="8"/>
  <c r="I7" i="36" s="1"/>
  <c r="U8" i="8"/>
  <c r="I6" i="36" s="1"/>
  <c r="U7" i="8"/>
  <c r="I5" i="36" s="1"/>
  <c r="U6" i="8"/>
  <c r="I4" i="36" s="1"/>
  <c r="U35" i="7"/>
  <c r="H33" i="36" s="1"/>
  <c r="U34" i="7"/>
  <c r="H32" i="36" s="1"/>
  <c r="U33" i="7"/>
  <c r="H31" i="36" s="1"/>
  <c r="U32" i="7"/>
  <c r="H30" i="36" s="1"/>
  <c r="U31" i="7"/>
  <c r="H29" i="36" s="1"/>
  <c r="U30" i="7"/>
  <c r="H28" i="36" s="1"/>
  <c r="U29" i="7"/>
  <c r="H27" i="36" s="1"/>
  <c r="U28" i="7"/>
  <c r="H26" i="36" s="1"/>
  <c r="U27" i="7"/>
  <c r="H25" i="36" s="1"/>
  <c r="U26" i="7"/>
  <c r="H24" i="36" s="1"/>
  <c r="U25" i="7"/>
  <c r="H23" i="36" s="1"/>
  <c r="U24" i="7"/>
  <c r="H22" i="36" s="1"/>
  <c r="U23" i="7"/>
  <c r="H21" i="36" s="1"/>
  <c r="U22" i="7"/>
  <c r="H20" i="36" s="1"/>
  <c r="U21" i="7"/>
  <c r="H19" i="36" s="1"/>
  <c r="U20" i="7"/>
  <c r="H18" i="36" s="1"/>
  <c r="U19" i="7"/>
  <c r="H17" i="36" s="1"/>
  <c r="U18" i="7"/>
  <c r="H16" i="36" s="1"/>
  <c r="U17" i="7"/>
  <c r="H15" i="36" s="1"/>
  <c r="U16" i="7"/>
  <c r="H14" i="36" s="1"/>
  <c r="U15" i="7"/>
  <c r="H13" i="36" s="1"/>
  <c r="U14" i="7"/>
  <c r="H12" i="36" s="1"/>
  <c r="U13" i="7"/>
  <c r="H11" i="36" s="1"/>
  <c r="U12" i="7"/>
  <c r="H10" i="36" s="1"/>
  <c r="U11" i="7"/>
  <c r="H9" i="36" s="1"/>
  <c r="U10" i="7"/>
  <c r="H8" i="36" s="1"/>
  <c r="U9" i="7"/>
  <c r="H7" i="36" s="1"/>
  <c r="U8" i="7"/>
  <c r="H6" i="36" s="1"/>
  <c r="U7" i="7"/>
  <c r="H5" i="36" s="1"/>
  <c r="U6" i="7"/>
  <c r="H4" i="36" s="1"/>
  <c r="U35" i="6"/>
  <c r="G33" i="36" s="1"/>
  <c r="U34" i="6"/>
  <c r="G32" i="36" s="1"/>
  <c r="U33" i="6"/>
  <c r="G31" i="36" s="1"/>
  <c r="U32" i="6"/>
  <c r="G30" i="36" s="1"/>
  <c r="U31" i="6"/>
  <c r="G29" i="36" s="1"/>
  <c r="U30" i="6"/>
  <c r="G28" i="36" s="1"/>
  <c r="U29" i="6"/>
  <c r="G27" i="36" s="1"/>
  <c r="U28" i="6"/>
  <c r="G26" i="36" s="1"/>
  <c r="U27" i="6"/>
  <c r="G25" i="36" s="1"/>
  <c r="U26" i="6"/>
  <c r="G24" i="36" s="1"/>
  <c r="U25" i="6"/>
  <c r="G23" i="36" s="1"/>
  <c r="U23" i="6"/>
  <c r="G21" i="36" s="1"/>
  <c r="U22" i="6"/>
  <c r="G20" i="36" s="1"/>
  <c r="U21" i="6"/>
  <c r="G19" i="36" s="1"/>
  <c r="U20" i="6"/>
  <c r="G18" i="36" s="1"/>
  <c r="U19" i="6"/>
  <c r="G17" i="36" s="1"/>
  <c r="U18" i="6"/>
  <c r="G16" i="36" s="1"/>
  <c r="U17" i="6"/>
  <c r="G15" i="36" s="1"/>
  <c r="U16" i="6"/>
  <c r="G14" i="36" s="1"/>
  <c r="U15" i="6"/>
  <c r="G13" i="36" s="1"/>
  <c r="U14" i="6"/>
  <c r="G12" i="36" s="1"/>
  <c r="U13" i="6"/>
  <c r="G11" i="36" s="1"/>
  <c r="U12" i="6"/>
  <c r="G10" i="36" s="1"/>
  <c r="U11" i="6"/>
  <c r="G9" i="36" s="1"/>
  <c r="U10" i="6"/>
  <c r="G8" i="36" s="1"/>
  <c r="U9" i="6"/>
  <c r="G7" i="36" s="1"/>
  <c r="U8" i="6"/>
  <c r="G6" i="36" s="1"/>
  <c r="U7" i="6"/>
  <c r="G5" i="36" s="1"/>
  <c r="U6" i="6"/>
  <c r="G4" i="36" s="1"/>
  <c r="U35" i="5"/>
  <c r="F33" i="36" s="1"/>
  <c r="U34" i="5"/>
  <c r="F32" i="36" s="1"/>
  <c r="U33" i="5"/>
  <c r="F31" i="36" s="1"/>
  <c r="U32" i="5"/>
  <c r="F30" i="36" s="1"/>
  <c r="U31" i="5"/>
  <c r="F29" i="36" s="1"/>
  <c r="U30" i="5"/>
  <c r="F28" i="36" s="1"/>
  <c r="U29" i="5"/>
  <c r="F27" i="36" s="1"/>
  <c r="U28" i="5"/>
  <c r="F26" i="36" s="1"/>
  <c r="U27" i="5"/>
  <c r="F25" i="36" s="1"/>
  <c r="U26" i="5"/>
  <c r="F24" i="36" s="1"/>
  <c r="U25" i="5"/>
  <c r="F23" i="36" s="1"/>
  <c r="U24" i="5"/>
  <c r="F22" i="36" s="1"/>
  <c r="U23" i="5"/>
  <c r="F21" i="36" s="1"/>
  <c r="U22" i="5"/>
  <c r="F20" i="36" s="1"/>
  <c r="U21" i="5"/>
  <c r="F19" i="36" s="1"/>
  <c r="U20" i="5"/>
  <c r="F18" i="36" s="1"/>
  <c r="U19" i="5"/>
  <c r="F17" i="36" s="1"/>
  <c r="U18" i="5"/>
  <c r="F16" i="36" s="1"/>
  <c r="U17" i="5"/>
  <c r="F15" i="36" s="1"/>
  <c r="U16" i="5"/>
  <c r="F14" i="36" s="1"/>
  <c r="U15" i="5"/>
  <c r="F13" i="36" s="1"/>
  <c r="U14" i="5"/>
  <c r="F12" i="36" s="1"/>
  <c r="U13" i="5"/>
  <c r="F11" i="36" s="1"/>
  <c r="U12" i="5"/>
  <c r="F10" i="36" s="1"/>
  <c r="U11" i="5"/>
  <c r="F9" i="36" s="1"/>
  <c r="U10" i="5"/>
  <c r="F8" i="36" s="1"/>
  <c r="U9" i="5"/>
  <c r="F7" i="36" s="1"/>
  <c r="U8" i="5"/>
  <c r="F6" i="36" s="1"/>
  <c r="U7" i="5"/>
  <c r="F5" i="36" s="1"/>
  <c r="U6" i="5"/>
  <c r="F4" i="36" s="1"/>
  <c r="U35" i="4"/>
  <c r="E33" i="36" s="1"/>
  <c r="U34" i="4"/>
  <c r="E32" i="36" s="1"/>
  <c r="U33" i="4"/>
  <c r="E31" i="36" s="1"/>
  <c r="U32" i="4"/>
  <c r="E30" i="36" s="1"/>
  <c r="U31" i="4"/>
  <c r="E29" i="36" s="1"/>
  <c r="U30" i="4"/>
  <c r="E28" i="36" s="1"/>
  <c r="U29" i="4"/>
  <c r="E27" i="36" s="1"/>
  <c r="U28" i="4"/>
  <c r="E26" i="36" s="1"/>
  <c r="U27" i="4"/>
  <c r="E25" i="36" s="1"/>
  <c r="U26" i="4"/>
  <c r="E24" i="36" s="1"/>
  <c r="U25" i="4"/>
  <c r="E23" i="36" s="1"/>
  <c r="U24" i="4"/>
  <c r="E22" i="36" s="1"/>
  <c r="U22" i="4"/>
  <c r="E20" i="36" s="1"/>
  <c r="U21" i="4"/>
  <c r="E19" i="36" s="1"/>
  <c r="U20" i="4"/>
  <c r="E18" i="36" s="1"/>
  <c r="U19" i="4"/>
  <c r="E17" i="36" s="1"/>
  <c r="U18" i="4"/>
  <c r="E16" i="36" s="1"/>
  <c r="U17" i="4"/>
  <c r="E15" i="36" s="1"/>
  <c r="U16" i="4"/>
  <c r="E14" i="36" s="1"/>
  <c r="U15" i="4"/>
  <c r="E13" i="36" s="1"/>
  <c r="U14" i="4"/>
  <c r="E12" i="36" s="1"/>
  <c r="U13" i="4"/>
  <c r="E11" i="36" s="1"/>
  <c r="U12" i="4"/>
  <c r="E10" i="36" s="1"/>
  <c r="U11" i="4"/>
  <c r="E9" i="36" s="1"/>
  <c r="U10" i="4"/>
  <c r="E8" i="36" s="1"/>
  <c r="U9" i="4"/>
  <c r="E7" i="36" s="1"/>
  <c r="U8" i="4"/>
  <c r="E6" i="36" s="1"/>
  <c r="U7" i="4"/>
  <c r="E5" i="36" s="1"/>
  <c r="U6" i="4"/>
  <c r="E4" i="36" s="1"/>
  <c r="N23" i="1"/>
  <c r="C19" i="36" s="1"/>
  <c r="N22" i="1"/>
  <c r="C18" i="36" s="1"/>
  <c r="N11" i="1"/>
  <c r="C7" i="36" s="1"/>
  <c r="N10" i="1"/>
  <c r="C6" i="36" s="1"/>
  <c r="N9" i="1"/>
  <c r="C5" i="36" s="1"/>
  <c r="N8" i="1"/>
  <c r="C4" i="36" s="1"/>
  <c r="N17" i="1"/>
  <c r="C13" i="36" s="1"/>
  <c r="E41" i="1"/>
  <c r="E43" s="1"/>
  <c r="N37"/>
  <c r="C33" i="36" s="1"/>
  <c r="N36" i="1"/>
  <c r="C32" i="36" s="1"/>
  <c r="N35" i="1"/>
  <c r="C31" i="36" s="1"/>
  <c r="N34" i="1"/>
  <c r="C30" i="36" s="1"/>
  <c r="N33" i="1"/>
  <c r="C29" i="36" s="1"/>
  <c r="N32" i="1"/>
  <c r="C28" i="36" s="1"/>
  <c r="N31" i="1"/>
  <c r="C27" i="36" s="1"/>
  <c r="N30" i="1"/>
  <c r="C26" i="36" s="1"/>
  <c r="N29" i="1"/>
  <c r="C25" i="36" s="1"/>
  <c r="N28" i="1"/>
  <c r="C24" i="36" s="1"/>
  <c r="N27" i="1"/>
  <c r="C23" i="36" s="1"/>
  <c r="N26" i="1"/>
  <c r="C22" i="36" s="1"/>
  <c r="N25" i="1"/>
  <c r="C21" i="36" s="1"/>
  <c r="N24" i="1"/>
  <c r="C20" i="36" s="1"/>
  <c r="N21" i="1"/>
  <c r="C17" i="36" s="1"/>
  <c r="N20" i="1"/>
  <c r="C16" i="36" s="1"/>
  <c r="N19" i="1"/>
  <c r="C15" i="36" s="1"/>
  <c r="N18" i="1"/>
  <c r="C14" i="36" s="1"/>
  <c r="N16" i="1"/>
  <c r="C12" i="36" s="1"/>
  <c r="N15" i="1"/>
  <c r="C11" i="36" s="1"/>
  <c r="N14" i="1"/>
  <c r="C10" i="36" s="1"/>
  <c r="N13" i="1"/>
  <c r="C9" i="36" s="1"/>
  <c r="N12" i="1"/>
  <c r="C8" i="36" s="1"/>
  <c r="N4" i="1"/>
  <c r="U13" i="3"/>
  <c r="D11" i="36" s="1"/>
  <c r="U35" i="3"/>
  <c r="D33" i="36" s="1"/>
  <c r="U34" i="3"/>
  <c r="D32" i="36" s="1"/>
  <c r="U33" i="3"/>
  <c r="D31" i="36" s="1"/>
  <c r="U32" i="3"/>
  <c r="D30" i="36" s="1"/>
  <c r="U31" i="3"/>
  <c r="D29" i="36" s="1"/>
  <c r="U30" i="3"/>
  <c r="D28" i="36" s="1"/>
  <c r="U29" i="3"/>
  <c r="D27" i="36" s="1"/>
  <c r="U28" i="3"/>
  <c r="D26" i="36" s="1"/>
  <c r="U27" i="3"/>
  <c r="D25" i="36" s="1"/>
  <c r="U26" i="3"/>
  <c r="D24" i="36" s="1"/>
  <c r="U25" i="3"/>
  <c r="D23" i="36" s="1"/>
  <c r="U24" i="3"/>
  <c r="D22" i="36" s="1"/>
  <c r="U23" i="3"/>
  <c r="D21" i="36" s="1"/>
  <c r="U22" i="3"/>
  <c r="D20" i="36" s="1"/>
  <c r="U21" i="3"/>
  <c r="D19" i="36" s="1"/>
  <c r="U20" i="3"/>
  <c r="D18" i="36" s="1"/>
  <c r="U19" i="3"/>
  <c r="D17" i="36" s="1"/>
  <c r="U18" i="3"/>
  <c r="D16" i="36" s="1"/>
  <c r="U17" i="3"/>
  <c r="D15" i="36" s="1"/>
  <c r="U16" i="3"/>
  <c r="D14" i="36" s="1"/>
  <c r="U15" i="3"/>
  <c r="D13" i="36" s="1"/>
  <c r="U14" i="3"/>
  <c r="D12" i="36" s="1"/>
  <c r="U12" i="3"/>
  <c r="D10" i="36" s="1"/>
  <c r="U11" i="3"/>
  <c r="D9" i="36" s="1"/>
  <c r="U10" i="3"/>
  <c r="D8" i="36" s="1"/>
  <c r="U9" i="3"/>
  <c r="D7" i="36" s="1"/>
  <c r="U8" i="3"/>
  <c r="D6" i="36" s="1"/>
  <c r="U7" i="3"/>
  <c r="D5" i="36" s="1"/>
  <c r="U6" i="3"/>
  <c r="D4" i="36" s="1"/>
  <c r="AJ31" l="1"/>
  <c r="AL31" s="1"/>
  <c r="AJ33"/>
  <c r="AK33" s="1"/>
  <c r="AJ30"/>
  <c r="AK30" s="1"/>
  <c r="AJ32"/>
  <c r="AK32" s="1"/>
  <c r="AJ4"/>
  <c r="AL4" s="1"/>
  <c r="AJ5"/>
  <c r="AK5" s="1"/>
  <c r="AJ6"/>
  <c r="AK6" s="1"/>
  <c r="AL30"/>
  <c r="AJ7"/>
  <c r="AK7" s="1"/>
  <c r="AJ8"/>
  <c r="AL8" s="1"/>
  <c r="AJ12"/>
  <c r="AL12" s="1"/>
  <c r="AJ14"/>
  <c r="AL14" s="1"/>
  <c r="AJ16"/>
  <c r="AL16" s="1"/>
  <c r="AJ18"/>
  <c r="AL18" s="1"/>
  <c r="AJ20"/>
  <c r="AL20" s="1"/>
  <c r="AJ22"/>
  <c r="AL22" s="1"/>
  <c r="AJ24"/>
  <c r="AL24" s="1"/>
  <c r="AJ26"/>
  <c r="AL26" s="1"/>
  <c r="AJ28"/>
  <c r="AJ11"/>
  <c r="AL11" s="1"/>
  <c r="AJ13"/>
  <c r="AL13" s="1"/>
  <c r="AJ15"/>
  <c r="AL15" s="1"/>
  <c r="AJ17"/>
  <c r="AL17" s="1"/>
  <c r="AJ19"/>
  <c r="AL19" s="1"/>
  <c r="AJ21"/>
  <c r="AL21" s="1"/>
  <c r="AJ23"/>
  <c r="AL23" s="1"/>
  <c r="AJ25"/>
  <c r="AL25" s="1"/>
  <c r="AJ27"/>
  <c r="AJ29"/>
  <c r="N2" i="1"/>
  <c r="AK31" i="36" l="1"/>
  <c r="AL33"/>
  <c r="AL5"/>
  <c r="AL32"/>
  <c r="AK4"/>
  <c r="AL6"/>
  <c r="AL7"/>
  <c r="AM14"/>
  <c r="AM21"/>
  <c r="AK8"/>
  <c r="AL27"/>
  <c r="AK27"/>
  <c r="AK23"/>
  <c r="AK19"/>
  <c r="AK15"/>
  <c r="AK11"/>
  <c r="AK26"/>
  <c r="AK22"/>
  <c r="AK18"/>
  <c r="AK14"/>
  <c r="AL29"/>
  <c r="AK29"/>
  <c r="AK25"/>
  <c r="AK21"/>
  <c r="AK17"/>
  <c r="AK13"/>
  <c r="AL28"/>
  <c r="AK28"/>
  <c r="AK24"/>
  <c r="AK20"/>
  <c r="AK16"/>
  <c r="AK12"/>
  <c r="E44" i="1"/>
  <c r="E45" s="1"/>
  <c r="U11" i="29"/>
  <c r="AD9" i="36" s="1"/>
  <c r="AJ9" s="1"/>
  <c r="U12" i="29"/>
  <c r="AD10" i="36" s="1"/>
  <c r="AJ10" s="1"/>
  <c r="AM28" l="1"/>
  <c r="AL10"/>
  <c r="AK10"/>
  <c r="AK9"/>
  <c r="AL9"/>
  <c r="AM7" l="1"/>
</calcChain>
</file>

<file path=xl/sharedStrings.xml><?xml version="1.0" encoding="utf-8"?>
<sst xmlns="http://schemas.openxmlformats.org/spreadsheetml/2006/main" count="3935" uniqueCount="201">
  <si>
    <t xml:space="preserve"> </t>
  </si>
  <si>
    <t xml:space="preserve"> Date</t>
  </si>
  <si>
    <t xml:space="preserve"> Time</t>
  </si>
  <si>
    <t xml:space="preserve"> Cor Vol</t>
  </si>
  <si>
    <t xml:space="preserve"> Unc Vol</t>
  </si>
  <si>
    <t xml:space="preserve"> Cor Factor</t>
  </si>
  <si>
    <t xml:space="preserve"> Peak Flow</t>
  </si>
  <si>
    <t xml:space="preserve"> m³</t>
  </si>
  <si>
    <t xml:space="preserve"> PSI</t>
  </si>
  <si>
    <t xml:space="preserve"> °C</t>
  </si>
  <si>
    <t xml:space="preserve"> Nm³/H</t>
  </si>
  <si>
    <t xml:space="preserve"> Fpv²</t>
  </si>
  <si>
    <t xml:space="preserve"> V</t>
  </si>
  <si>
    <t xml:space="preserve"> 23/06/2014 </t>
  </si>
  <si>
    <t xml:space="preserve"> 9:00:00 a.m. </t>
  </si>
  <si>
    <t xml:space="preserve"> 22/06/2014 </t>
  </si>
  <si>
    <t xml:space="preserve"> 21/06/2014 </t>
  </si>
  <si>
    <t xml:space="preserve"> 20/06/2014 </t>
  </si>
  <si>
    <t xml:space="preserve"> 19/06/2014 </t>
  </si>
  <si>
    <t xml:space="preserve"> 18/06/2014 </t>
  </si>
  <si>
    <t xml:space="preserve"> 17/06/2014 </t>
  </si>
  <si>
    <t xml:space="preserve"> 16/06/2014 </t>
  </si>
  <si>
    <t xml:space="preserve"> 15/06/2014 </t>
  </si>
  <si>
    <t xml:space="preserve"> 14/06/2014 </t>
  </si>
  <si>
    <t xml:space="preserve"> 13/06/2014 </t>
  </si>
  <si>
    <t xml:space="preserve"> 12/06/2014 </t>
  </si>
  <si>
    <t xml:space="preserve"> 11/06/2014 </t>
  </si>
  <si>
    <t xml:space="preserve"> 10/06/2014 </t>
  </si>
  <si>
    <t xml:space="preserve"> 09/06/2014 </t>
  </si>
  <si>
    <t xml:space="preserve"> 08/06/2014 </t>
  </si>
  <si>
    <t xml:space="preserve"> 07/06/2014 </t>
  </si>
  <si>
    <t xml:space="preserve"> 06/06/2014 </t>
  </si>
  <si>
    <t xml:space="preserve"> 05/06/2014 </t>
  </si>
  <si>
    <t xml:space="preserve"> 04/06/2014 </t>
  </si>
  <si>
    <t xml:space="preserve"> 03/06/2014 </t>
  </si>
  <si>
    <t xml:space="preserve"> 02/06/2014 </t>
  </si>
  <si>
    <t xml:space="preserve"> 01/06/2014 </t>
  </si>
  <si>
    <t>02/09/42014, 30 Bar, Finware 1.9.</t>
  </si>
  <si>
    <t>Medidor :</t>
  </si>
  <si>
    <t xml:space="preserve">11M 175 No. serie. </t>
  </si>
  <si>
    <t>Flujo Pico</t>
  </si>
  <si>
    <t>Cap. Maxima :</t>
  </si>
  <si>
    <t>EZR de 2" Roscado Trim 60%</t>
  </si>
  <si>
    <t>Volumen TOTAL del Mes</t>
  </si>
  <si>
    <t>Valv. de Seguridad :</t>
  </si>
  <si>
    <t>Volumen</t>
  </si>
  <si>
    <t>Bullhorn :</t>
  </si>
  <si>
    <t>acumulado</t>
  </si>
  <si>
    <t>Consumo</t>
  </si>
  <si>
    <t>Log</t>
  </si>
  <si>
    <t>en micro</t>
  </si>
  <si>
    <t xml:space="preserve"> Uncorrect</t>
  </si>
  <si>
    <t xml:space="preserve"> Average</t>
  </si>
  <si>
    <t xml:space="preserve"> Super</t>
  </si>
  <si>
    <t xml:space="preserve"> Min</t>
  </si>
  <si>
    <t xml:space="preserve"> Max</t>
  </si>
  <si>
    <t xml:space="preserve"> Ending</t>
  </si>
  <si>
    <t xml:space="preserve"> Batt.</t>
  </si>
  <si>
    <t>por Día en</t>
  </si>
  <si>
    <t>Number</t>
  </si>
  <si>
    <t>Fault Vol</t>
  </si>
  <si>
    <t>Pressure</t>
  </si>
  <si>
    <t>Temperature</t>
  </si>
  <si>
    <t>Flow</t>
  </si>
  <si>
    <t>comp</t>
  </si>
  <si>
    <t>Press</t>
  </si>
  <si>
    <t xml:space="preserve"> Temp</t>
  </si>
  <si>
    <t>Temp</t>
  </si>
  <si>
    <t>Voltage</t>
  </si>
  <si>
    <t>Micro</t>
  </si>
  <si>
    <t xml:space="preserve"> PSIG</t>
  </si>
  <si>
    <t>Día</t>
  </si>
  <si>
    <t xml:space="preserve"> m³/dia</t>
  </si>
  <si>
    <t>°C</t>
  </si>
  <si>
    <t>Observaciones;</t>
  </si>
  <si>
    <t>No. Cliente:  049 - 000</t>
  </si>
  <si>
    <r>
      <t xml:space="preserve">Daily History   ROC Address   1  ROC Group 2   </t>
    </r>
    <r>
      <rPr>
        <b/>
        <sz val="12"/>
        <color indexed="13"/>
        <rFont val="Arial"/>
        <family val="2"/>
      </rPr>
      <t>P. I. Queretaro ( INTERCONEXION )</t>
    </r>
    <r>
      <rPr>
        <b/>
        <sz val="10"/>
        <color indexed="13"/>
        <rFont val="Arial"/>
        <family val="2"/>
      </rPr>
      <t xml:space="preserve">  </t>
    </r>
  </si>
  <si>
    <t>Totalizado</t>
  </si>
  <si>
    <t xml:space="preserve"> Time Downloaded 08-01-10, 09:37:56  Operator   LOI</t>
  </si>
  <si>
    <t>Kp</t>
  </si>
  <si>
    <t>por día KM3/D</t>
  </si>
  <si>
    <t>GJ/D</t>
  </si>
  <si>
    <t xml:space="preserve">Base Time     </t>
  </si>
  <si>
    <t xml:space="preserve">22057-01  </t>
  </si>
  <si>
    <t xml:space="preserve">Power In  </t>
  </si>
  <si>
    <t xml:space="preserve">RAM1 Time     </t>
  </si>
  <si>
    <t>MM:DD/Hr:Mn:Sc</t>
  </si>
  <si>
    <t>MINTDY,TTL</t>
  </si>
  <si>
    <t>CURDP ,AVG</t>
  </si>
  <si>
    <t>CURFP ,AVG</t>
  </si>
  <si>
    <t>CURTMP,AVG</t>
  </si>
  <si>
    <t>CPRIME,AVG</t>
  </si>
  <si>
    <t>HWPF  ,AVG</t>
  </si>
  <si>
    <t>FLOW  ,ACC</t>
  </si>
  <si>
    <t>ENERGY,ACC</t>
  </si>
  <si>
    <t>EU    ,AVG</t>
  </si>
  <si>
    <t>m³</t>
  </si>
  <si>
    <t>06-22/09:00:00</t>
  </si>
  <si>
    <t>06-21/09:00:00</t>
  </si>
  <si>
    <t>06-20/09:00:00</t>
  </si>
  <si>
    <t>06-19/09:00:00</t>
  </si>
  <si>
    <t>06-18/09:00:00</t>
  </si>
  <si>
    <t>06-17/09:00:00</t>
  </si>
  <si>
    <t>06-16/09:00:00</t>
  </si>
  <si>
    <t>06-15/09:00:00</t>
  </si>
  <si>
    <t>06-14/09:00:00</t>
  </si>
  <si>
    <t>06-13/09:00:00</t>
  </si>
  <si>
    <t>06-12/09:00:00</t>
  </si>
  <si>
    <t>06-11/09:00:00</t>
  </si>
  <si>
    <t>06-10/09:00:00</t>
  </si>
  <si>
    <t>06-09/09:00:00</t>
  </si>
  <si>
    <t>06-08/09:00:00</t>
  </si>
  <si>
    <t>06-07/09:00:00</t>
  </si>
  <si>
    <t>06-06/09:00:00</t>
  </si>
  <si>
    <t>06-05/09:00:00</t>
  </si>
  <si>
    <t>06-04/09:00:00</t>
  </si>
  <si>
    <t>06-03/09:00:00</t>
  </si>
  <si>
    <t>06-02/09:00:00</t>
  </si>
  <si>
    <t>1.0 Nivel INICIAL del tanque:</t>
  </si>
  <si>
    <t>Filtro Coalescente :</t>
  </si>
  <si>
    <t>2.0 Odorizante agregado:</t>
  </si>
  <si>
    <t>3.0 Odorización total (1 + 2):</t>
  </si>
  <si>
    <t>Floboss :</t>
  </si>
  <si>
    <t>4.0 Nivel FINAL del tanque:</t>
  </si>
  <si>
    <t>5.0 Odorizante utilizado en el trimestre (3-4):</t>
  </si>
  <si>
    <t>Reguladores Linea 1 :</t>
  </si>
  <si>
    <t>6.0 Volumen de gas transportado en el trimestre:</t>
  </si>
  <si>
    <t>MMCF</t>
  </si>
  <si>
    <t>Reguladores Linea 2 :</t>
  </si>
  <si>
    <t>7.0 Relación Odorizante/gas (5/6):</t>
  </si>
  <si>
    <t>gal/MMCF</t>
  </si>
  <si>
    <t>Tanque de mercaptano :</t>
  </si>
  <si>
    <t>8.0 Valor de referencia:</t>
  </si>
  <si>
    <t xml:space="preserve"> Int flt </t>
  </si>
  <si>
    <t xml:space="preserve"> 12/06/2016</t>
  </si>
  <si>
    <t xml:space="preserve"> 11/06/2017</t>
  </si>
  <si>
    <t xml:space="preserve"> 13/06/2015</t>
  </si>
  <si>
    <t xml:space="preserve"> T flt </t>
  </si>
  <si>
    <t>Mecanicas</t>
  </si>
  <si>
    <t>Dia</t>
  </si>
  <si>
    <t>USUARIO</t>
  </si>
  <si>
    <t>AER C</t>
  </si>
  <si>
    <t>AER S</t>
  </si>
  <si>
    <t>Avery</t>
  </si>
  <si>
    <t>Beach</t>
  </si>
  <si>
    <t>Bravo</t>
  </si>
  <si>
    <t>Comex</t>
  </si>
  <si>
    <t>Cooper</t>
  </si>
  <si>
    <t>Crown</t>
  </si>
  <si>
    <t>Drenc</t>
  </si>
  <si>
    <t>Eatón</t>
  </si>
  <si>
    <t>Elicamex</t>
  </si>
  <si>
    <t>Euro</t>
  </si>
  <si>
    <t>Foam</t>
  </si>
  <si>
    <t>Fracsa</t>
  </si>
  <si>
    <t>Hitachi</t>
  </si>
  <si>
    <t>Ipc</t>
  </si>
  <si>
    <t>Jafra</t>
  </si>
  <si>
    <t>KH Méx</t>
  </si>
  <si>
    <t>Kluber</t>
  </si>
  <si>
    <t>Messier</t>
  </si>
  <si>
    <t>Metokote</t>
  </si>
  <si>
    <t>MPI</t>
  </si>
  <si>
    <t>Narmex</t>
  </si>
  <si>
    <t>Norgren</t>
  </si>
  <si>
    <t>Rohm</t>
  </si>
  <si>
    <t>Ronal</t>
  </si>
  <si>
    <t>Securency</t>
  </si>
  <si>
    <t>Tafime</t>
  </si>
  <si>
    <t>Trw</t>
  </si>
  <si>
    <t>Valeo</t>
  </si>
  <si>
    <t>Vrk</t>
  </si>
  <si>
    <t>Samsung</t>
  </si>
  <si>
    <t>USUARIOS</t>
  </si>
  <si>
    <t>INTERCONEXIÓN</t>
  </si>
  <si>
    <t>ERROR</t>
  </si>
  <si>
    <t>DIF.</t>
  </si>
  <si>
    <t>06-23/09:00:00</t>
  </si>
  <si>
    <t>06-25/09:00:00</t>
  </si>
  <si>
    <t>06-24/09:00:00</t>
  </si>
  <si>
    <t>Promedio</t>
  </si>
  <si>
    <t>del 1 al 7</t>
  </si>
  <si>
    <t>Final</t>
  </si>
  <si>
    <t>del 8 al 14</t>
  </si>
  <si>
    <t>del 15 al 21</t>
  </si>
  <si>
    <t>del 22 al 28</t>
  </si>
  <si>
    <t>semanal</t>
  </si>
  <si>
    <t>06-27/09:00:00</t>
  </si>
  <si>
    <t>06-26/09:00:00</t>
  </si>
  <si>
    <t xml:space="preserve"> 30/06/2014 </t>
  </si>
  <si>
    <t xml:space="preserve"> 29/06/2014 </t>
  </si>
  <si>
    <t xml:space="preserve"> 28/06/2014 </t>
  </si>
  <si>
    <t xml:space="preserve"> 27/06/2014 </t>
  </si>
  <si>
    <t xml:space="preserve"> 26/06/2014 </t>
  </si>
  <si>
    <t xml:space="preserve"> 25/06/2014 </t>
  </si>
  <si>
    <t xml:space="preserve"> 24/06/2014 </t>
  </si>
  <si>
    <t>06-29/09:00:00</t>
  </si>
  <si>
    <t>06-28/09:00:00</t>
  </si>
  <si>
    <r>
      <t xml:space="preserve"> 30/06</t>
    </r>
    <r>
      <rPr>
        <b/>
        <sz val="11"/>
        <color theme="1"/>
        <rFont val="Calibri"/>
        <family val="2"/>
        <scheme val="minor"/>
      </rPr>
      <t xml:space="preserve">/2014 </t>
    </r>
  </si>
  <si>
    <t xml:space="preserve"> 01/07/2014 </t>
  </si>
  <si>
    <t>Promedio Mensual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</si>
</sst>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i/>
      <sz val="12"/>
      <color indexed="9"/>
      <name val="Calibri"/>
      <family val="2"/>
    </font>
    <font>
      <sz val="11"/>
      <color indexed="9"/>
      <name val="Calibri"/>
      <family val="2"/>
    </font>
    <font>
      <b/>
      <sz val="11"/>
      <color indexed="12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2"/>
      <color indexed="9"/>
      <name val="Calibri"/>
      <family val="2"/>
    </font>
    <font>
      <b/>
      <sz val="12"/>
      <color indexed="12"/>
      <name val="Arial"/>
      <family val="2"/>
    </font>
    <font>
      <sz val="10"/>
      <color indexed="63"/>
      <name val="Arial"/>
      <family val="2"/>
    </font>
    <font>
      <b/>
      <sz val="10"/>
      <color indexed="12"/>
      <name val="Arial"/>
      <family val="2"/>
    </font>
    <font>
      <b/>
      <sz val="11"/>
      <color indexed="9"/>
      <name val="Arial"/>
      <family val="2"/>
    </font>
    <font>
      <sz val="10"/>
      <color indexed="13"/>
      <name val="Arial"/>
      <family val="2"/>
    </font>
    <font>
      <sz val="11"/>
      <color indexed="15"/>
      <name val="Calibri"/>
      <family val="2"/>
    </font>
    <font>
      <b/>
      <sz val="10"/>
      <name val="Arial"/>
      <family val="2"/>
    </font>
    <font>
      <b/>
      <sz val="12"/>
      <color indexed="13"/>
      <name val="Arial"/>
      <family val="2"/>
    </font>
    <font>
      <b/>
      <sz val="24"/>
      <color indexed="9"/>
      <name val="Arial"/>
      <family val="2"/>
    </font>
    <font>
      <b/>
      <sz val="10"/>
      <color indexed="13"/>
      <name val="Arial"/>
      <family val="2"/>
    </font>
    <font>
      <i/>
      <sz val="11"/>
      <color indexed="9"/>
      <name val="Calibri"/>
      <family val="2"/>
    </font>
    <font>
      <sz val="10"/>
      <name val="Geneva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sz val="12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0" borderId="0"/>
  </cellStyleXfs>
  <cellXfs count="114">
    <xf numFmtId="0" fontId="0" fillId="0" borderId="0" xfId="0"/>
    <xf numFmtId="0" fontId="1" fillId="2" borderId="0" xfId="0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/>
    </xf>
    <xf numFmtId="0" fontId="1" fillId="2" borderId="4" xfId="0" applyFont="1" applyFill="1" applyBorder="1"/>
    <xf numFmtId="0" fontId="7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5" borderId="0" xfId="0" applyFill="1"/>
    <xf numFmtId="0" fontId="0" fillId="2" borderId="0" xfId="0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4" fillId="2" borderId="9" xfId="0" applyFont="1" applyFill="1" applyBorder="1" applyAlignment="1">
      <alignment horizontal="left"/>
    </xf>
    <xf numFmtId="0" fontId="0" fillId="2" borderId="9" xfId="0" applyFill="1" applyBorder="1"/>
    <xf numFmtId="0" fontId="10" fillId="2" borderId="9" xfId="0" applyFont="1" applyFill="1" applyBorder="1" applyAlignment="1">
      <alignment horizontal="center"/>
    </xf>
    <xf numFmtId="3" fontId="0" fillId="0" borderId="0" xfId="0" applyNumberFormat="1"/>
    <xf numFmtId="0" fontId="15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3" fontId="8" fillId="3" borderId="2" xfId="0" applyNumberFormat="1" applyFont="1" applyFill="1" applyBorder="1" applyAlignment="1">
      <alignment horizontal="center"/>
    </xf>
    <xf numFmtId="0" fontId="16" fillId="2" borderId="0" xfId="0" applyFont="1" applyFill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3" fontId="4" fillId="3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11" xfId="0" applyFont="1" applyFill="1" applyBorder="1"/>
    <xf numFmtId="3" fontId="10" fillId="3" borderId="0" xfId="0" applyNumberFormat="1" applyFont="1" applyFill="1" applyAlignment="1">
      <alignment horizontal="center"/>
    </xf>
    <xf numFmtId="0" fontId="3" fillId="2" borderId="0" xfId="0" applyFont="1" applyFill="1"/>
    <xf numFmtId="0" fontId="18" fillId="2" borderId="0" xfId="0" applyFont="1" applyFill="1" applyAlignment="1">
      <alignment horizontal="right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/>
    </xf>
    <xf numFmtId="0" fontId="5" fillId="2" borderId="0" xfId="0" applyFont="1" applyFill="1" applyAlignment="1"/>
    <xf numFmtId="17" fontId="3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 shrinkToFit="1"/>
    </xf>
    <xf numFmtId="4" fontId="3" fillId="2" borderId="3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20" fontId="0" fillId="0" borderId="0" xfId="0" applyNumberFormat="1"/>
    <xf numFmtId="0" fontId="0" fillId="6" borderId="0" xfId="0" applyFill="1"/>
    <xf numFmtId="0" fontId="22" fillId="0" borderId="0" xfId="0" applyFont="1"/>
    <xf numFmtId="0" fontId="0" fillId="7" borderId="12" xfId="0" applyFill="1" applyBorder="1"/>
    <xf numFmtId="0" fontId="21" fillId="7" borderId="13" xfId="0" applyFont="1" applyFill="1" applyBorder="1"/>
    <xf numFmtId="0" fontId="0" fillId="7" borderId="14" xfId="0" applyFill="1" applyBorder="1"/>
    <xf numFmtId="0" fontId="21" fillId="7" borderId="15" xfId="0" applyFont="1" applyFill="1" applyBorder="1"/>
    <xf numFmtId="0" fontId="0" fillId="7" borderId="16" xfId="0" applyFill="1" applyBorder="1"/>
    <xf numFmtId="0" fontId="21" fillId="7" borderId="17" xfId="0" applyFont="1" applyFill="1" applyBorder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0" fillId="0" borderId="18" xfId="0" applyBorder="1"/>
    <xf numFmtId="16" fontId="14" fillId="8" borderId="20" xfId="0" applyNumberFormat="1" applyFont="1" applyFill="1" applyBorder="1" applyAlignment="1">
      <alignment horizontal="center"/>
    </xf>
    <xf numFmtId="16" fontId="22" fillId="9" borderId="20" xfId="0" applyNumberFormat="1" applyFont="1" applyFill="1" applyBorder="1" applyAlignment="1">
      <alignment horizontal="center"/>
    </xf>
    <xf numFmtId="16" fontId="0" fillId="9" borderId="20" xfId="0" applyNumberForma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3" fontId="22" fillId="8" borderId="22" xfId="0" applyNumberFormat="1" applyFont="1" applyFill="1" applyBorder="1" applyAlignment="1">
      <alignment horizontal="center"/>
    </xf>
    <xf numFmtId="3" fontId="22" fillId="9" borderId="22" xfId="0" applyNumberFormat="1" applyFont="1" applyFill="1" applyBorder="1" applyAlignment="1">
      <alignment horizontal="center"/>
    </xf>
    <xf numFmtId="3" fontId="22" fillId="8" borderId="24" xfId="0" applyNumberFormat="1" applyFont="1" applyFill="1" applyBorder="1" applyAlignment="1">
      <alignment horizontal="center"/>
    </xf>
    <xf numFmtId="3" fontId="0" fillId="0" borderId="0" xfId="0" applyNumberFormat="1" applyFont="1" applyAlignment="1">
      <alignment horizontal="right"/>
    </xf>
    <xf numFmtId="3" fontId="0" fillId="8" borderId="0" xfId="0" applyNumberFormat="1" applyFill="1" applyBorder="1" applyAlignment="1">
      <alignment horizontal="center"/>
    </xf>
    <xf numFmtId="3" fontId="0" fillId="8" borderId="23" xfId="0" applyNumberFormat="1" applyFill="1" applyBorder="1" applyAlignment="1">
      <alignment horizontal="center"/>
    </xf>
    <xf numFmtId="3" fontId="0" fillId="8" borderId="27" xfId="0" applyNumberFormat="1" applyFill="1" applyBorder="1" applyAlignment="1">
      <alignment horizontal="center"/>
    </xf>
    <xf numFmtId="3" fontId="0" fillId="9" borderId="0" xfId="0" applyNumberFormat="1" applyFill="1" applyBorder="1" applyAlignment="1">
      <alignment horizontal="center"/>
    </xf>
    <xf numFmtId="3" fontId="0" fillId="9" borderId="23" xfId="0" applyNumberFormat="1" applyFill="1" applyBorder="1" applyAlignment="1">
      <alignment horizontal="center"/>
    </xf>
    <xf numFmtId="3" fontId="0" fillId="9" borderId="27" xfId="0" applyNumberFormat="1" applyFill="1" applyBorder="1" applyAlignment="1">
      <alignment horizontal="center"/>
    </xf>
    <xf numFmtId="3" fontId="0" fillId="8" borderId="25" xfId="0" applyNumberFormat="1" applyFill="1" applyBorder="1" applyAlignment="1">
      <alignment horizontal="center"/>
    </xf>
    <xf numFmtId="3" fontId="0" fillId="8" borderId="26" xfId="0" applyNumberFormat="1" applyFill="1" applyBorder="1" applyAlignment="1">
      <alignment horizontal="center"/>
    </xf>
    <xf numFmtId="3" fontId="0" fillId="8" borderId="28" xfId="0" applyNumberFormat="1" applyFill="1" applyBorder="1" applyAlignment="1">
      <alignment horizontal="center"/>
    </xf>
    <xf numFmtId="10" fontId="0" fillId="0" borderId="0" xfId="0" applyNumberFormat="1"/>
    <xf numFmtId="3" fontId="0" fillId="8" borderId="22" xfId="0" applyNumberFormat="1" applyFill="1" applyBorder="1" applyAlignment="1">
      <alignment horizontal="center"/>
    </xf>
    <xf numFmtId="3" fontId="0" fillId="9" borderId="22" xfId="0" applyNumberFormat="1" applyFill="1" applyBorder="1" applyAlignment="1">
      <alignment horizontal="center"/>
    </xf>
    <xf numFmtId="3" fontId="0" fillId="8" borderId="24" xfId="0" applyNumberFormat="1" applyFill="1" applyBorder="1" applyAlignment="1">
      <alignment horizontal="center"/>
    </xf>
    <xf numFmtId="10" fontId="0" fillId="8" borderId="30" xfId="0" applyNumberFormat="1" applyFill="1" applyBorder="1" applyAlignment="1">
      <alignment horizontal="center"/>
    </xf>
    <xf numFmtId="10" fontId="0" fillId="9" borderId="30" xfId="0" applyNumberFormat="1" applyFill="1" applyBorder="1" applyAlignment="1">
      <alignment horizontal="center"/>
    </xf>
    <xf numFmtId="10" fontId="0" fillId="8" borderId="31" xfId="0" applyNumberFormat="1" applyFill="1" applyBorder="1" applyAlignment="1">
      <alignment horizontal="center"/>
    </xf>
    <xf numFmtId="10" fontId="0" fillId="8" borderId="12" xfId="0" applyNumberFormat="1" applyFill="1" applyBorder="1" applyAlignment="1">
      <alignment horizontal="center"/>
    </xf>
    <xf numFmtId="10" fontId="0" fillId="8" borderId="14" xfId="0" applyNumberFormat="1" applyFill="1" applyBorder="1" applyAlignment="1">
      <alignment horizontal="center"/>
    </xf>
    <xf numFmtId="10" fontId="0" fillId="8" borderId="0" xfId="0" applyNumberFormat="1" applyFill="1" applyBorder="1" applyAlignment="1">
      <alignment horizontal="center"/>
    </xf>
    <xf numFmtId="10" fontId="20" fillId="8" borderId="13" xfId="0" applyNumberFormat="1" applyFont="1" applyFill="1" applyBorder="1" applyAlignment="1">
      <alignment horizontal="center"/>
    </xf>
    <xf numFmtId="10" fontId="0" fillId="9" borderId="12" xfId="0" applyNumberFormat="1" applyFill="1" applyBorder="1" applyAlignment="1">
      <alignment horizontal="center"/>
    </xf>
    <xf numFmtId="10" fontId="20" fillId="9" borderId="13" xfId="0" applyNumberFormat="1" applyFont="1" applyFill="1" applyBorder="1" applyAlignment="1">
      <alignment horizontal="center"/>
    </xf>
    <xf numFmtId="10" fontId="0" fillId="9" borderId="14" xfId="0" applyNumberFormat="1" applyFill="1" applyBorder="1" applyAlignment="1">
      <alignment horizontal="center"/>
    </xf>
    <xf numFmtId="10" fontId="20" fillId="8" borderId="15" xfId="0" applyNumberFormat="1" applyFont="1" applyFill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9" borderId="31" xfId="0" applyNumberFormat="1" applyFill="1" applyBorder="1" applyAlignment="1">
      <alignment horizontal="center"/>
    </xf>
    <xf numFmtId="10" fontId="20" fillId="9" borderId="15" xfId="0" applyNumberFormat="1" applyFont="1" applyFill="1" applyBorder="1" applyAlignment="1">
      <alignment horizontal="center"/>
    </xf>
    <xf numFmtId="0" fontId="14" fillId="0" borderId="19" xfId="0" applyFont="1" applyBorder="1" applyAlignment="1">
      <alignment horizontal="center"/>
    </xf>
    <xf numFmtId="3" fontId="23" fillId="0" borderId="29" xfId="0" applyNumberFormat="1" applyFont="1" applyBorder="1" applyAlignment="1">
      <alignment horizontal="right"/>
    </xf>
    <xf numFmtId="0" fontId="0" fillId="0" borderId="18" xfId="0" applyBorder="1" applyAlignment="1">
      <alignment horizontal="center"/>
    </xf>
    <xf numFmtId="16" fontId="24" fillId="8" borderId="21" xfId="0" applyNumberFormat="1" applyFont="1" applyFill="1" applyBorder="1" applyAlignment="1">
      <alignment horizontal="center"/>
    </xf>
    <xf numFmtId="10" fontId="0" fillId="0" borderId="30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/>
    </xf>
    <xf numFmtId="0" fontId="3" fillId="2" borderId="0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10" fontId="25" fillId="6" borderId="31" xfId="0" applyNumberFormat="1" applyFont="1" applyFill="1" applyBorder="1" applyAlignment="1">
      <alignment horizontal="center"/>
    </xf>
  </cellXfs>
  <cellStyles count="2">
    <cellStyle name="Normal" xfId="0" builtinId="0"/>
    <cellStyle name="Normal_FIN-003" xfId="1"/>
  </cellStyles>
  <dxfs count="0"/>
  <tableStyles count="0" defaultTableStyle="TableStyleMedium9" defaultPivotStyle="PivotStyleLight16"/>
  <colors>
    <mruColors>
      <color rgb="FF00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Q34"/>
  <sheetViews>
    <sheetView tabSelected="1" view="pageBreakPreview" zoomScale="80" zoomScaleNormal="100" zoomScaleSheetLayoutView="80" workbookViewId="0">
      <pane xSplit="3" ySplit="3" topLeftCell="AJ4" activePane="bottomRight" state="frozen"/>
      <selection pane="topRight" activeCell="C1" sqref="C1"/>
      <selection pane="bottomLeft" activeCell="A4" sqref="A4"/>
      <selection pane="bottomRight" activeCell="AR3" sqref="AR3"/>
    </sheetView>
  </sheetViews>
  <sheetFormatPr baseColWidth="10" defaultRowHeight="15"/>
  <cols>
    <col min="1" max="1" width="2" customWidth="1"/>
    <col min="3" max="3" width="14.42578125" style="75" bestFit="1" customWidth="1"/>
    <col min="23" max="28" width="11.5703125" bestFit="1" customWidth="1"/>
    <col min="29" max="29" width="12.28515625" bestFit="1" customWidth="1"/>
    <col min="30" max="35" width="11.5703125" bestFit="1" customWidth="1"/>
    <col min="36" max="36" width="11.42578125" customWidth="1"/>
    <col min="37" max="37" width="9.140625" customWidth="1"/>
    <col min="38" max="38" width="9.140625" style="70" bestFit="1" customWidth="1"/>
    <col min="39" max="39" width="12.28515625" style="70" bestFit="1" customWidth="1"/>
    <col min="40" max="40" width="1.7109375" customWidth="1"/>
    <col min="41" max="41" width="0.85546875" style="64" customWidth="1"/>
  </cols>
  <sheetData>
    <row r="1" spans="2:43" s="64" customFormat="1" ht="36" customHeight="1">
      <c r="C1" s="75"/>
      <c r="AL1" s="70"/>
      <c r="AM1" s="108" t="s">
        <v>200</v>
      </c>
    </row>
    <row r="2" spans="2:43" s="64" customFormat="1" ht="16.5" thickBot="1">
      <c r="B2" s="65" t="s">
        <v>140</v>
      </c>
      <c r="C2" s="71">
        <v>1</v>
      </c>
      <c r="D2" s="64">
        <f>C2+1</f>
        <v>2</v>
      </c>
      <c r="E2" s="64">
        <f t="shared" ref="E2:AI2" si="0">D2+1</f>
        <v>3</v>
      </c>
      <c r="F2" s="64">
        <f t="shared" si="0"/>
        <v>4</v>
      </c>
      <c r="G2" s="64">
        <f t="shared" si="0"/>
        <v>5</v>
      </c>
      <c r="H2" s="64">
        <f t="shared" si="0"/>
        <v>6</v>
      </c>
      <c r="I2" s="64">
        <f t="shared" si="0"/>
        <v>7</v>
      </c>
      <c r="J2" s="64">
        <f t="shared" si="0"/>
        <v>8</v>
      </c>
      <c r="K2" s="64">
        <f t="shared" si="0"/>
        <v>9</v>
      </c>
      <c r="L2" s="64">
        <f t="shared" si="0"/>
        <v>10</v>
      </c>
      <c r="M2" s="64">
        <f t="shared" si="0"/>
        <v>11</v>
      </c>
      <c r="N2" s="64">
        <f t="shared" si="0"/>
        <v>12</v>
      </c>
      <c r="O2" s="64">
        <f t="shared" si="0"/>
        <v>13</v>
      </c>
      <c r="P2" s="64">
        <f t="shared" si="0"/>
        <v>14</v>
      </c>
      <c r="Q2" s="64">
        <f t="shared" si="0"/>
        <v>15</v>
      </c>
      <c r="R2" s="64">
        <f t="shared" si="0"/>
        <v>16</v>
      </c>
      <c r="S2" s="64">
        <f t="shared" si="0"/>
        <v>17</v>
      </c>
      <c r="T2" s="64">
        <f t="shared" si="0"/>
        <v>18</v>
      </c>
      <c r="U2" s="64">
        <f t="shared" si="0"/>
        <v>19</v>
      </c>
      <c r="V2" s="64">
        <f>U2+1</f>
        <v>20</v>
      </c>
      <c r="W2" s="64">
        <f t="shared" si="0"/>
        <v>21</v>
      </c>
      <c r="X2" s="64">
        <f t="shared" si="0"/>
        <v>22</v>
      </c>
      <c r="Y2" s="64">
        <f t="shared" si="0"/>
        <v>23</v>
      </c>
      <c r="Z2" s="64">
        <f t="shared" si="0"/>
        <v>24</v>
      </c>
      <c r="AA2" s="64">
        <f t="shared" si="0"/>
        <v>25</v>
      </c>
      <c r="AB2" s="64">
        <f t="shared" si="0"/>
        <v>26</v>
      </c>
      <c r="AC2" s="64">
        <f t="shared" si="0"/>
        <v>27</v>
      </c>
      <c r="AD2" s="64">
        <f t="shared" si="0"/>
        <v>28</v>
      </c>
      <c r="AE2" s="64">
        <f t="shared" si="0"/>
        <v>29</v>
      </c>
      <c r="AF2" s="64">
        <f t="shared" si="0"/>
        <v>30</v>
      </c>
      <c r="AG2" s="64">
        <f>AF2+1</f>
        <v>31</v>
      </c>
      <c r="AH2" s="64">
        <f t="shared" si="0"/>
        <v>32</v>
      </c>
      <c r="AI2" s="64">
        <f t="shared" si="0"/>
        <v>33</v>
      </c>
      <c r="AJ2" s="64">
        <f>AI2+1</f>
        <v>34</v>
      </c>
      <c r="AK2" s="64" t="s">
        <v>176</v>
      </c>
      <c r="AL2" s="70" t="s">
        <v>175</v>
      </c>
      <c r="AM2" s="113">
        <f>AO2</f>
        <v>-9.5301344121425189E-3</v>
      </c>
      <c r="AO2" s="70">
        <f>AVERAGE(AO4:AO28)</f>
        <v>-9.5301344121425189E-3</v>
      </c>
    </row>
    <row r="3" spans="2:43" ht="15.75" thickBot="1">
      <c r="B3" s="104" t="s">
        <v>139</v>
      </c>
      <c r="C3" s="105" t="s">
        <v>174</v>
      </c>
      <c r="D3" s="106" t="s">
        <v>141</v>
      </c>
      <c r="E3" s="106" t="s">
        <v>142</v>
      </c>
      <c r="F3" s="106" t="s">
        <v>143</v>
      </c>
      <c r="G3" s="106" t="s">
        <v>144</v>
      </c>
      <c r="H3" s="106" t="s">
        <v>145</v>
      </c>
      <c r="I3" s="106" t="s">
        <v>146</v>
      </c>
      <c r="J3" s="106" t="s">
        <v>147</v>
      </c>
      <c r="K3" s="106" t="s">
        <v>148</v>
      </c>
      <c r="L3" s="106" t="s">
        <v>149</v>
      </c>
      <c r="M3" s="106" t="s">
        <v>150</v>
      </c>
      <c r="N3" s="106" t="s">
        <v>151</v>
      </c>
      <c r="O3" s="106" t="s">
        <v>152</v>
      </c>
      <c r="P3" s="106" t="s">
        <v>153</v>
      </c>
      <c r="Q3" s="106" t="s">
        <v>154</v>
      </c>
      <c r="R3" s="106" t="s">
        <v>155</v>
      </c>
      <c r="S3" s="106" t="s">
        <v>156</v>
      </c>
      <c r="T3" s="106" t="s">
        <v>157</v>
      </c>
      <c r="U3" s="106" t="s">
        <v>158</v>
      </c>
      <c r="V3" s="106" t="s">
        <v>159</v>
      </c>
      <c r="W3" s="106" t="s">
        <v>160</v>
      </c>
      <c r="X3" s="106" t="s">
        <v>161</v>
      </c>
      <c r="Y3" s="106" t="s">
        <v>162</v>
      </c>
      <c r="Z3" s="106" t="s">
        <v>163</v>
      </c>
      <c r="AA3" s="106" t="s">
        <v>164</v>
      </c>
      <c r="AB3" s="106" t="s">
        <v>165</v>
      </c>
      <c r="AC3" s="106" t="s">
        <v>166</v>
      </c>
      <c r="AD3" s="106" t="s">
        <v>172</v>
      </c>
      <c r="AE3" s="106" t="s">
        <v>167</v>
      </c>
      <c r="AF3" s="106" t="s">
        <v>168</v>
      </c>
      <c r="AG3" s="106" t="s">
        <v>169</v>
      </c>
      <c r="AH3" s="106" t="s">
        <v>170</v>
      </c>
      <c r="AI3" s="106" t="s">
        <v>171</v>
      </c>
      <c r="AJ3" s="106" t="s">
        <v>173</v>
      </c>
      <c r="AK3" s="66"/>
      <c r="AL3" s="109"/>
    </row>
    <row r="4" spans="2:43" ht="15.75" thickBot="1">
      <c r="B4" s="67">
        <f t="shared" ref="B4:B31" si="1">B5+1</f>
        <v>41820</v>
      </c>
      <c r="C4" s="72">
        <f>PIQ!N8</f>
        <v>113355.8</v>
      </c>
      <c r="D4" s="76">
        <f>'AERnn C'!U6</f>
        <v>387</v>
      </c>
      <c r="E4" s="76">
        <f>'AER S'!U6</f>
        <v>275</v>
      </c>
      <c r="F4" s="76">
        <f>Avery!U6</f>
        <v>3878</v>
      </c>
      <c r="G4" s="76">
        <f>Beach!U6</f>
        <v>57</v>
      </c>
      <c r="H4" s="76">
        <f>Bravo!U6</f>
        <v>4674</v>
      </c>
      <c r="I4" s="76">
        <f>Comex!U6</f>
        <v>18087</v>
      </c>
      <c r="J4" s="76">
        <f>Copper!U6</f>
        <v>55</v>
      </c>
      <c r="K4" s="76">
        <f>Crown!U6</f>
        <v>1318</v>
      </c>
      <c r="L4" s="76">
        <f>DREnc!U6</f>
        <v>1110</v>
      </c>
      <c r="M4" s="76">
        <f>Eaton!U6</f>
        <v>303</v>
      </c>
      <c r="N4" s="76">
        <f>Elicamex!U6</f>
        <v>482</v>
      </c>
      <c r="O4" s="76">
        <f>Euro!U6</f>
        <v>2064</v>
      </c>
      <c r="P4" s="76">
        <f>Foam!U6</f>
        <v>6186</v>
      </c>
      <c r="Q4" s="76">
        <f>Fracsa!U6</f>
        <v>3740</v>
      </c>
      <c r="R4" s="76">
        <f>Hitachi!U6</f>
        <v>949</v>
      </c>
      <c r="S4" s="76">
        <f>Ipc!U6</f>
        <v>2490</v>
      </c>
      <c r="T4" s="76">
        <f>Jafra!U6</f>
        <v>1465</v>
      </c>
      <c r="U4" s="76">
        <f>'KH Méx'!U6</f>
        <v>139</v>
      </c>
      <c r="V4" s="76">
        <f>Kluber!U6</f>
        <v>481</v>
      </c>
      <c r="W4" s="76">
        <f>Messier!U6</f>
        <v>1022</v>
      </c>
      <c r="X4" s="76">
        <f>Metokote!U6</f>
        <v>1238</v>
      </c>
      <c r="Y4" s="76">
        <f>Mpi!U6</f>
        <v>0</v>
      </c>
      <c r="Z4" s="76">
        <f>Narmex!U6</f>
        <v>1815</v>
      </c>
      <c r="AA4" s="76">
        <f>Norgren!U6</f>
        <v>681</v>
      </c>
      <c r="AB4" s="76">
        <f>Rohm!U6</f>
        <v>1484</v>
      </c>
      <c r="AC4" s="76">
        <f>Ronal!U6</f>
        <v>26061</v>
      </c>
      <c r="AD4" s="76">
        <f>Samsung!U6</f>
        <v>17603</v>
      </c>
      <c r="AE4" s="76">
        <f>Securency!U6</f>
        <v>0</v>
      </c>
      <c r="AF4" s="76">
        <f>Tafime!U6</f>
        <v>8288</v>
      </c>
      <c r="AG4" s="76">
        <f>'Frenos Trw'!U6</f>
        <v>3154</v>
      </c>
      <c r="AH4" s="76">
        <f>Valeo!U6</f>
        <v>865</v>
      </c>
      <c r="AI4" s="77">
        <f>Vrk!U6</f>
        <v>2303</v>
      </c>
      <c r="AJ4" s="78">
        <f t="shared" ref="AJ4:AJ33" si="2">SUM(D4:AI4)</f>
        <v>112654</v>
      </c>
      <c r="AK4" s="86">
        <f t="shared" ref="AK4:AK33" si="3">C4-AJ4</f>
        <v>701.80000000000291</v>
      </c>
      <c r="AL4" s="92">
        <f t="shared" ref="AL4:AL5" si="4">(AJ4-C4)/C4</f>
        <v>-6.1911256415640211E-3</v>
      </c>
      <c r="AM4" s="95">
        <f>AVERAGE(AL4:AL5)</f>
        <v>-1.070934333732575E-2</v>
      </c>
      <c r="AO4" s="70">
        <f>AM4</f>
        <v>-1.070934333732575E-2</v>
      </c>
    </row>
    <row r="5" spans="2:43" ht="15.75" thickBot="1">
      <c r="B5" s="67">
        <f t="shared" si="1"/>
        <v>41819</v>
      </c>
      <c r="C5" s="72">
        <f>PIQ!N9</f>
        <v>49860.25</v>
      </c>
      <c r="D5" s="76">
        <f>'AERnn C'!U7</f>
        <v>172</v>
      </c>
      <c r="E5" s="76">
        <f>'AER S'!U7</f>
        <v>26</v>
      </c>
      <c r="F5" s="76">
        <f>Avery!U7</f>
        <v>1131</v>
      </c>
      <c r="G5" s="76">
        <f>Beach!U7</f>
        <v>10</v>
      </c>
      <c r="H5" s="76">
        <f>Bravo!U7</f>
        <v>4502</v>
      </c>
      <c r="I5" s="76">
        <f>Comex!U7</f>
        <v>464</v>
      </c>
      <c r="J5" s="76">
        <f>Copper!U7</f>
        <v>25</v>
      </c>
      <c r="K5" s="76">
        <f>Crown!U7</f>
        <v>235</v>
      </c>
      <c r="L5" s="76">
        <f>DREnc!U7</f>
        <v>144</v>
      </c>
      <c r="M5" s="76">
        <f>Eaton!U7</f>
        <v>255</v>
      </c>
      <c r="N5" s="76">
        <f>Elicamex!U7</f>
        <v>176</v>
      </c>
      <c r="O5" s="76">
        <f>Euro!U7</f>
        <v>3909</v>
      </c>
      <c r="P5" s="76">
        <f>Foam!U7</f>
        <v>668</v>
      </c>
      <c r="Q5" s="76">
        <f>Fracsa!U7</f>
        <v>2511</v>
      </c>
      <c r="R5" s="76">
        <f>Hitachi!U7</f>
        <v>120</v>
      </c>
      <c r="S5" s="76">
        <f>Ipc!U7</f>
        <v>1123</v>
      </c>
      <c r="T5" s="76">
        <f>Jafra!U7</f>
        <v>892</v>
      </c>
      <c r="U5" s="76">
        <f>'KH Méx'!U7</f>
        <v>24</v>
      </c>
      <c r="V5" s="76">
        <f>Kluber!U7</f>
        <v>44</v>
      </c>
      <c r="W5" s="76">
        <f>Messier!U7</f>
        <v>934</v>
      </c>
      <c r="X5" s="76">
        <f>Metokote!U7</f>
        <v>266</v>
      </c>
      <c r="Y5" s="76">
        <f>Mpi!U7</f>
        <v>0</v>
      </c>
      <c r="Z5" s="76">
        <f>Narmex!U7</f>
        <v>699</v>
      </c>
      <c r="AA5" s="76">
        <f>Norgren!U7</f>
        <v>336</v>
      </c>
      <c r="AB5" s="76">
        <f>Rohm!U7</f>
        <v>1327</v>
      </c>
      <c r="AC5" s="76">
        <f>Ronal!U7</f>
        <v>17348</v>
      </c>
      <c r="AD5" s="76">
        <f>Samsung!U7</f>
        <v>2022</v>
      </c>
      <c r="AE5" s="76">
        <f>Securency!U7</f>
        <v>0</v>
      </c>
      <c r="AF5" s="76">
        <f>Tafime!U7</f>
        <v>6985</v>
      </c>
      <c r="AG5" s="76">
        <f>'Frenos Trw'!U7</f>
        <v>1919</v>
      </c>
      <c r="AH5" s="76">
        <f>Valeo!U7</f>
        <v>346</v>
      </c>
      <c r="AI5" s="77">
        <f>Vrk!U7</f>
        <v>488</v>
      </c>
      <c r="AJ5" s="78">
        <f t="shared" si="2"/>
        <v>49101</v>
      </c>
      <c r="AK5" s="86">
        <f t="shared" si="3"/>
        <v>759.25</v>
      </c>
      <c r="AL5" s="93">
        <f t="shared" si="4"/>
        <v>-1.522756103308748E-2</v>
      </c>
      <c r="AM5" s="100" t="s">
        <v>182</v>
      </c>
    </row>
    <row r="6" spans="2:43">
      <c r="B6" s="68">
        <f t="shared" si="1"/>
        <v>41818</v>
      </c>
      <c r="C6" s="73">
        <f>PIQ!N10</f>
        <v>57917.010999999999</v>
      </c>
      <c r="D6" s="79">
        <f>'AERnn C'!U8</f>
        <v>334</v>
      </c>
      <c r="E6" s="79">
        <f>'AER S'!U8</f>
        <v>98</v>
      </c>
      <c r="F6" s="79">
        <f>Avery!U8</f>
        <v>722</v>
      </c>
      <c r="G6" s="79">
        <f>Beach!U8</f>
        <v>3</v>
      </c>
      <c r="H6" s="79">
        <f>Bravo!U8</f>
        <v>4704</v>
      </c>
      <c r="I6" s="79">
        <f>Comex!U8</f>
        <v>17859</v>
      </c>
      <c r="J6" s="79">
        <f>Copper!U8</f>
        <v>3</v>
      </c>
      <c r="K6" s="79">
        <f>Crown!U8</f>
        <v>441</v>
      </c>
      <c r="L6" s="79">
        <f>DREnc!U8</f>
        <v>231</v>
      </c>
      <c r="M6" s="79">
        <f>Eaton!U8</f>
        <v>254</v>
      </c>
      <c r="N6" s="79">
        <f>Elicamex!U8</f>
        <v>20</v>
      </c>
      <c r="O6" s="79">
        <f>Euro!U8</f>
        <v>4300</v>
      </c>
      <c r="P6" s="79">
        <f>Foam!U8</f>
        <v>0</v>
      </c>
      <c r="Q6" s="79">
        <f>Fracsa!U8</f>
        <v>3562</v>
      </c>
      <c r="R6" s="79">
        <f>Hitachi!U8</f>
        <v>13</v>
      </c>
      <c r="S6" s="79">
        <f>Ipc!U8</f>
        <v>827</v>
      </c>
      <c r="T6" s="79">
        <f>Jafra!U8</f>
        <v>1304</v>
      </c>
      <c r="U6" s="79">
        <f>'KH Méx'!U8</f>
        <v>40</v>
      </c>
      <c r="V6" s="79">
        <f>Kluber!U8</f>
        <v>0</v>
      </c>
      <c r="W6" s="79">
        <f>Messier!U8</f>
        <v>1067</v>
      </c>
      <c r="X6" s="79">
        <f>Metokote!U8</f>
        <v>893</v>
      </c>
      <c r="Y6" s="79">
        <f>Mpi!U8</f>
        <v>0</v>
      </c>
      <c r="Z6" s="79">
        <f>Narmex!U8</f>
        <v>520</v>
      </c>
      <c r="AA6" s="79">
        <f>Norgren!U8</f>
        <v>383</v>
      </c>
      <c r="AB6" s="79">
        <f>Rohm!U8</f>
        <v>1411</v>
      </c>
      <c r="AC6" s="79">
        <f>Ronal!U8</f>
        <v>7272</v>
      </c>
      <c r="AD6" s="79">
        <f>Samsung!U8</f>
        <v>29</v>
      </c>
      <c r="AE6" s="79">
        <f>Securency!U8</f>
        <v>0</v>
      </c>
      <c r="AF6" s="79">
        <f>Tafime!U8</f>
        <v>7366</v>
      </c>
      <c r="AG6" s="79">
        <f>'Frenos Trw'!U8</f>
        <v>1382</v>
      </c>
      <c r="AH6" s="79">
        <f>Valeo!U8</f>
        <v>214</v>
      </c>
      <c r="AI6" s="80">
        <f>Vrk!U8</f>
        <v>1485</v>
      </c>
      <c r="AJ6" s="81">
        <f t="shared" si="2"/>
        <v>56737</v>
      </c>
      <c r="AK6" s="87">
        <f t="shared" si="3"/>
        <v>1180.0109999999986</v>
      </c>
      <c r="AL6" s="96">
        <f t="shared" ref="AL6:AL12" si="5">(AJ6-C6)/C6</f>
        <v>-2.037416951644826E-2</v>
      </c>
      <c r="AM6" s="97" t="s">
        <v>180</v>
      </c>
      <c r="AN6" s="85"/>
    </row>
    <row r="7" spans="2:43" ht="15.75" thickBot="1">
      <c r="B7" s="68">
        <f t="shared" si="1"/>
        <v>41817</v>
      </c>
      <c r="C7" s="73">
        <f>PIQ!N11</f>
        <v>94479.316999999995</v>
      </c>
      <c r="D7" s="79">
        <f>'AERnn C'!U9</f>
        <v>379</v>
      </c>
      <c r="E7" s="79">
        <f>'AER S'!U9</f>
        <v>244</v>
      </c>
      <c r="F7" s="79">
        <f>Avery!U9</f>
        <v>2808</v>
      </c>
      <c r="G7" s="79">
        <f>Beach!U9</f>
        <v>24</v>
      </c>
      <c r="H7" s="79">
        <f>Bravo!U9</f>
        <v>4650</v>
      </c>
      <c r="I7" s="79">
        <f>Comex!U9</f>
        <v>20760</v>
      </c>
      <c r="J7" s="79">
        <f>Copper!U9</f>
        <v>72</v>
      </c>
      <c r="K7" s="79">
        <f>Crown!U9</f>
        <v>1133</v>
      </c>
      <c r="L7" s="79">
        <f>DREnc!U9</f>
        <v>1202</v>
      </c>
      <c r="M7" s="79">
        <f>Eaton!U9</f>
        <v>293</v>
      </c>
      <c r="N7" s="79">
        <f>Elicamex!U9</f>
        <v>241</v>
      </c>
      <c r="O7" s="79">
        <f>Euro!U9</f>
        <v>4433</v>
      </c>
      <c r="P7" s="79">
        <f>Foam!U9</f>
        <v>0</v>
      </c>
      <c r="Q7" s="79">
        <f>Fracsa!U9</f>
        <v>7912</v>
      </c>
      <c r="R7" s="79">
        <f>Hitachi!U9</f>
        <v>1541</v>
      </c>
      <c r="S7" s="79">
        <f>Ipc!U9</f>
        <v>2090</v>
      </c>
      <c r="T7" s="79">
        <f>Jafra!U9</f>
        <v>1438</v>
      </c>
      <c r="U7" s="79">
        <f>'KH Méx'!U9</f>
        <v>134</v>
      </c>
      <c r="V7" s="79">
        <f>Kluber!U9</f>
        <v>192</v>
      </c>
      <c r="W7" s="79">
        <f>Messier!U9</f>
        <v>1121</v>
      </c>
      <c r="X7" s="79">
        <f>Metokote!U9</f>
        <v>1403</v>
      </c>
      <c r="Y7" s="79">
        <f>Mpi!U9</f>
        <v>0</v>
      </c>
      <c r="Z7" s="79">
        <f>Narmex!U9</f>
        <v>1703</v>
      </c>
      <c r="AA7" s="79">
        <f>Norgren!U9</f>
        <v>632</v>
      </c>
      <c r="AB7" s="79">
        <f>Rohm!U9</f>
        <v>1547</v>
      </c>
      <c r="AC7" s="79">
        <f>Ronal!U9</f>
        <v>6531</v>
      </c>
      <c r="AD7" s="79">
        <f>Samsung!U9</f>
        <v>16480</v>
      </c>
      <c r="AE7" s="79">
        <f>Securency!U9</f>
        <v>2</v>
      </c>
      <c r="AF7" s="79">
        <f>Tafime!U9</f>
        <v>7577</v>
      </c>
      <c r="AG7" s="79">
        <f>'Frenos Trw'!U9</f>
        <v>3163</v>
      </c>
      <c r="AH7" s="79">
        <f>Valeo!U9</f>
        <v>1256</v>
      </c>
      <c r="AI7" s="80">
        <f>Vrk!U9</f>
        <v>2509</v>
      </c>
      <c r="AJ7" s="81">
        <f t="shared" si="2"/>
        <v>93470</v>
      </c>
      <c r="AK7" s="87">
        <f t="shared" si="3"/>
        <v>1009.3169999999955</v>
      </c>
      <c r="AL7" s="98">
        <f t="shared" si="5"/>
        <v>-1.0682941325665971E-2</v>
      </c>
      <c r="AM7" s="103">
        <f>AVERAGE(AL6:AL12)</f>
        <v>-9.5521741827889854E-3</v>
      </c>
      <c r="AO7" s="70">
        <f>AM7</f>
        <v>-9.5521741827889854E-3</v>
      </c>
    </row>
    <row r="8" spans="2:43">
      <c r="B8" s="68">
        <f t="shared" si="1"/>
        <v>41816</v>
      </c>
      <c r="C8" s="73">
        <f>PIQ!N12</f>
        <v>114004.799</v>
      </c>
      <c r="D8" s="79">
        <f>'AERnn C'!U10</f>
        <v>425</v>
      </c>
      <c r="E8" s="79">
        <f>'AER S'!U10</f>
        <v>209</v>
      </c>
      <c r="F8" s="79">
        <f>Avery!U10</f>
        <v>3202</v>
      </c>
      <c r="G8" s="79">
        <f>Beach!U10</f>
        <v>51</v>
      </c>
      <c r="H8" s="79">
        <f>Bravo!U10</f>
        <v>4661</v>
      </c>
      <c r="I8" s="79">
        <f>Comex!U10</f>
        <v>23050</v>
      </c>
      <c r="J8" s="79">
        <f>Copper!U10</f>
        <v>70</v>
      </c>
      <c r="K8" s="79">
        <f>Crown!U10</f>
        <v>1750</v>
      </c>
      <c r="L8" s="79">
        <f>DREnc!U10</f>
        <v>1493</v>
      </c>
      <c r="M8" s="79">
        <f>Eaton!U10</f>
        <v>293</v>
      </c>
      <c r="N8" s="79">
        <f>Elicamex!U10</f>
        <v>290</v>
      </c>
      <c r="O8" s="79">
        <f>Euro!U10</f>
        <v>4391</v>
      </c>
      <c r="P8" s="79">
        <f>Foam!U10</f>
        <v>2328</v>
      </c>
      <c r="Q8" s="79">
        <f>Fracsa!U10</f>
        <v>9956</v>
      </c>
      <c r="R8" s="79">
        <f>Hitachi!U10</f>
        <v>2315</v>
      </c>
      <c r="S8" s="79">
        <f>Ipc!U10</f>
        <v>2878</v>
      </c>
      <c r="T8" s="79">
        <f>Jafra!U10</f>
        <v>1520</v>
      </c>
      <c r="U8" s="79">
        <f>'KH Méx'!U10</f>
        <v>32</v>
      </c>
      <c r="V8" s="79">
        <f>Kluber!U10</f>
        <v>233</v>
      </c>
      <c r="W8" s="79">
        <f>Messier!U10</f>
        <v>1026</v>
      </c>
      <c r="X8" s="79">
        <f>Metokote!U10</f>
        <v>1473</v>
      </c>
      <c r="Y8" s="79">
        <f>Mpi!U10</f>
        <v>0</v>
      </c>
      <c r="Z8" s="79">
        <f>Narmex!U10</f>
        <v>1510</v>
      </c>
      <c r="AA8" s="79">
        <f>Norgren!U10</f>
        <v>737</v>
      </c>
      <c r="AB8" s="79">
        <f>Rohm!U10</f>
        <v>1279</v>
      </c>
      <c r="AC8" s="79">
        <f>Ronal!U10</f>
        <v>17139</v>
      </c>
      <c r="AD8" s="79">
        <f>Samsung!U10</f>
        <v>16548</v>
      </c>
      <c r="AE8" s="79">
        <f>Securency!U10</f>
        <v>3</v>
      </c>
      <c r="AF8" s="79">
        <f>Tafime!U10</f>
        <v>7442</v>
      </c>
      <c r="AG8" s="79">
        <f>'Frenos Trw'!U10</f>
        <v>3125</v>
      </c>
      <c r="AH8" s="79">
        <f>Valeo!U10</f>
        <v>1254</v>
      </c>
      <c r="AI8" s="80">
        <f>Vrk!U10</f>
        <v>2547</v>
      </c>
      <c r="AJ8" s="81">
        <f t="shared" si="2"/>
        <v>113230</v>
      </c>
      <c r="AK8" s="87">
        <f t="shared" si="3"/>
        <v>774.79899999999907</v>
      </c>
      <c r="AL8" s="98">
        <f t="shared" si="5"/>
        <v>-6.7961963601198844E-3</v>
      </c>
      <c r="AM8" s="100" t="s">
        <v>186</v>
      </c>
    </row>
    <row r="9" spans="2:43">
      <c r="B9" s="68">
        <f t="shared" si="1"/>
        <v>41815</v>
      </c>
      <c r="C9" s="73">
        <f>PIQ!N13</f>
        <v>121882.32399999999</v>
      </c>
      <c r="D9" s="79">
        <f>'AERnn C'!U11</f>
        <v>436</v>
      </c>
      <c r="E9" s="79">
        <f>'AER S'!U11</f>
        <v>215</v>
      </c>
      <c r="F9" s="79">
        <f>Avery!U11</f>
        <v>3385</v>
      </c>
      <c r="G9" s="79">
        <f>Beach!U11</f>
        <v>44</v>
      </c>
      <c r="H9" s="79">
        <f>Bravo!U11</f>
        <v>4812</v>
      </c>
      <c r="I9" s="79">
        <f>Comex!U11</f>
        <v>21319</v>
      </c>
      <c r="J9" s="79">
        <f>Copper!U11</f>
        <v>66</v>
      </c>
      <c r="K9" s="79">
        <f>Crown!U11</f>
        <v>1698</v>
      </c>
      <c r="L9" s="79">
        <f>DREnc!U11</f>
        <v>1765</v>
      </c>
      <c r="M9" s="79">
        <f>Eaton!U11</f>
        <v>284</v>
      </c>
      <c r="N9" s="79">
        <f>Elicamex!U11</f>
        <v>281</v>
      </c>
      <c r="O9" s="79">
        <f>Euro!U11</f>
        <v>3219</v>
      </c>
      <c r="P9" s="79">
        <f>Foam!U11</f>
        <v>5695</v>
      </c>
      <c r="Q9" s="79">
        <f>Fracsa!U11</f>
        <v>8389</v>
      </c>
      <c r="R9" s="79">
        <f>Hitachi!U11</f>
        <v>2261</v>
      </c>
      <c r="S9" s="79">
        <f>Ipc!U11</f>
        <v>2600</v>
      </c>
      <c r="T9" s="79">
        <f>Jafra!U11</f>
        <v>1546</v>
      </c>
      <c r="U9" s="79">
        <f>'KH Méx'!U11</f>
        <v>0</v>
      </c>
      <c r="V9" s="79">
        <f>Kluber!U11</f>
        <v>123</v>
      </c>
      <c r="W9" s="79">
        <f>Messier!U11</f>
        <v>1047</v>
      </c>
      <c r="X9" s="79">
        <f>Metokote!U11</f>
        <v>1463</v>
      </c>
      <c r="Y9" s="79">
        <f>Mpi!U11</f>
        <v>0</v>
      </c>
      <c r="Z9" s="79">
        <f>Narmex!U11</f>
        <v>1609</v>
      </c>
      <c r="AA9" s="79">
        <f>Norgren!U11</f>
        <v>637</v>
      </c>
      <c r="AB9" s="79">
        <f>Rohm!U11</f>
        <v>1483</v>
      </c>
      <c r="AC9" s="79">
        <f>Ronal!U11</f>
        <v>26248</v>
      </c>
      <c r="AD9" s="79">
        <f>Samsung!U11</f>
        <v>15338</v>
      </c>
      <c r="AE9" s="79">
        <f>Securency!U11</f>
        <v>586</v>
      </c>
      <c r="AF9" s="79">
        <f>Tafime!U11</f>
        <v>7732</v>
      </c>
      <c r="AG9" s="79">
        <f>'Frenos Trw'!U11</f>
        <v>3198</v>
      </c>
      <c r="AH9" s="79">
        <f>Valeo!U11</f>
        <v>1220</v>
      </c>
      <c r="AI9" s="80">
        <f>Vrk!U11</f>
        <v>2494</v>
      </c>
      <c r="AJ9" s="81">
        <f t="shared" si="2"/>
        <v>121193</v>
      </c>
      <c r="AK9" s="87">
        <f t="shared" si="3"/>
        <v>689.32399999999325</v>
      </c>
      <c r="AL9" s="98">
        <f t="shared" si="5"/>
        <v>-5.6556519220948998E-3</v>
      </c>
      <c r="AM9" s="101" t="s">
        <v>185</v>
      </c>
    </row>
    <row r="10" spans="2:43">
      <c r="B10" s="68">
        <f t="shared" si="1"/>
        <v>41814</v>
      </c>
      <c r="C10" s="73">
        <f>PIQ!N14</f>
        <v>114941.681</v>
      </c>
      <c r="D10" s="79">
        <f>'AERnn C'!U12</f>
        <v>511</v>
      </c>
      <c r="E10" s="79">
        <f>'AER S'!U12</f>
        <v>350</v>
      </c>
      <c r="F10" s="79">
        <f>Avery!U12</f>
        <v>2913</v>
      </c>
      <c r="G10" s="79">
        <f>Beach!U12</f>
        <v>53</v>
      </c>
      <c r="H10" s="79">
        <f>Bravo!U12</f>
        <v>4628</v>
      </c>
      <c r="I10" s="79">
        <f>Comex!U12</f>
        <v>10858</v>
      </c>
      <c r="J10" s="79">
        <f>Copper!U12</f>
        <v>66</v>
      </c>
      <c r="K10" s="79">
        <f>Crown!U12</f>
        <v>1131</v>
      </c>
      <c r="L10" s="79">
        <f>DREnc!U12</f>
        <v>2071</v>
      </c>
      <c r="M10" s="79">
        <f>Eaton!U12</f>
        <v>288</v>
      </c>
      <c r="N10" s="79">
        <f>Elicamex!U12</f>
        <v>477</v>
      </c>
      <c r="O10" s="79">
        <f>Euro!U12</f>
        <v>4233</v>
      </c>
      <c r="P10" s="79">
        <f>Foam!U12</f>
        <v>5421</v>
      </c>
      <c r="Q10" s="79">
        <f>Fracsa!U12</f>
        <v>9787</v>
      </c>
      <c r="R10" s="79">
        <f>Hitachi!U12</f>
        <v>2151</v>
      </c>
      <c r="S10" s="79">
        <f>Ipc!U12</f>
        <v>2639</v>
      </c>
      <c r="T10" s="79">
        <f>Jafra!U12</f>
        <v>1514</v>
      </c>
      <c r="U10" s="79">
        <f>'KH Méx'!U12</f>
        <v>119</v>
      </c>
      <c r="V10" s="79">
        <f>Kluber!U12</f>
        <v>121</v>
      </c>
      <c r="W10" s="79">
        <f>Messier!U12</f>
        <v>1113</v>
      </c>
      <c r="X10" s="79">
        <f>Metokote!U12</f>
        <v>1387</v>
      </c>
      <c r="Y10" s="79">
        <f>Mpi!U12</f>
        <v>0</v>
      </c>
      <c r="Z10" s="79">
        <f>Narmex!U12</f>
        <v>1797</v>
      </c>
      <c r="AA10" s="79">
        <f>Norgren!U12</f>
        <v>669</v>
      </c>
      <c r="AB10" s="79">
        <f>Rohm!U12</f>
        <v>1223</v>
      </c>
      <c r="AC10" s="79">
        <f>Ronal!U12</f>
        <v>26810</v>
      </c>
      <c r="AD10" s="79">
        <f>Samsung!U12</f>
        <v>16867</v>
      </c>
      <c r="AE10" s="79">
        <f>Securency!U12</f>
        <v>827</v>
      </c>
      <c r="AF10" s="79">
        <f>Tafime!U12</f>
        <v>7459</v>
      </c>
      <c r="AG10" s="79">
        <f>'Frenos Trw'!U12</f>
        <v>3171</v>
      </c>
      <c r="AH10" s="79">
        <f>Valeo!U12</f>
        <v>1148</v>
      </c>
      <c r="AI10" s="80">
        <f>Vrk!U12</f>
        <v>2531</v>
      </c>
      <c r="AJ10" s="81">
        <f t="shared" si="2"/>
        <v>114333</v>
      </c>
      <c r="AK10" s="87">
        <f t="shared" si="3"/>
        <v>608.68099999999686</v>
      </c>
      <c r="AL10" s="90">
        <f t="shared" si="5"/>
        <v>-5.2955637563713454E-3</v>
      </c>
    </row>
    <row r="11" spans="2:43">
      <c r="B11" s="68">
        <f t="shared" si="1"/>
        <v>41813</v>
      </c>
      <c r="C11" s="73">
        <f>PIQ!N15</f>
        <v>118810.799</v>
      </c>
      <c r="D11" s="79">
        <f>'AERnn C'!U13</f>
        <v>401</v>
      </c>
      <c r="E11" s="79">
        <f>'AER S'!U13</f>
        <v>256</v>
      </c>
      <c r="F11" s="79">
        <f>Avery!U13</f>
        <v>3457</v>
      </c>
      <c r="G11" s="79">
        <f>Beach!U13</f>
        <v>52</v>
      </c>
      <c r="H11" s="79">
        <f>Bravo!U13</f>
        <v>4394</v>
      </c>
      <c r="I11" s="79">
        <f>Comex!U13</f>
        <v>21994</v>
      </c>
      <c r="J11" s="79">
        <f>Copper!U13</f>
        <v>41</v>
      </c>
      <c r="K11" s="79">
        <f>Crown!U13</f>
        <v>1193</v>
      </c>
      <c r="L11" s="79">
        <f>DREnc!U13</f>
        <v>505</v>
      </c>
      <c r="M11" s="79">
        <f>Eaton!U13</f>
        <v>284</v>
      </c>
      <c r="N11" s="79">
        <f>Elicamex!U13</f>
        <v>317</v>
      </c>
      <c r="O11" s="79">
        <f>Euro!U13</f>
        <v>4386</v>
      </c>
      <c r="P11" s="79">
        <f>Foam!U13</f>
        <v>5158</v>
      </c>
      <c r="Q11" s="79">
        <f>Fracsa!U13</f>
        <v>8399</v>
      </c>
      <c r="R11" s="79">
        <f>Hitachi!U13</f>
        <v>2178</v>
      </c>
      <c r="S11" s="79">
        <f>Ipc!U13</f>
        <v>2790</v>
      </c>
      <c r="T11" s="79">
        <f>Jafra!U13</f>
        <v>1470</v>
      </c>
      <c r="U11" s="79">
        <f>'KH Méx'!U13</f>
        <v>138</v>
      </c>
      <c r="V11" s="79">
        <f>Kluber!U13</f>
        <v>453</v>
      </c>
      <c r="W11" s="79">
        <f>Messier!U13</f>
        <v>1116</v>
      </c>
      <c r="X11" s="79">
        <f>Metokote!U13</f>
        <v>1289</v>
      </c>
      <c r="Y11" s="79">
        <f>Mpi!U13</f>
        <v>0</v>
      </c>
      <c r="Z11" s="79">
        <f>Narmex!U13</f>
        <v>1604</v>
      </c>
      <c r="AA11" s="79">
        <f>Norgren!U13</f>
        <v>694</v>
      </c>
      <c r="AB11" s="79">
        <f>Rohm!U13</f>
        <v>1155</v>
      </c>
      <c r="AC11" s="79">
        <f>Ronal!U13</f>
        <v>22726</v>
      </c>
      <c r="AD11" s="79">
        <f>Samsung!U13</f>
        <v>16804</v>
      </c>
      <c r="AE11" s="79">
        <f>Securency!U13</f>
        <v>578</v>
      </c>
      <c r="AF11" s="79">
        <f>Tafime!U13</f>
        <v>8164</v>
      </c>
      <c r="AG11" s="79">
        <f>'Frenos Trw'!U13</f>
        <v>3138</v>
      </c>
      <c r="AH11" s="79">
        <f>Valeo!U13</f>
        <v>1076</v>
      </c>
      <c r="AI11" s="80">
        <f>Vrk!U13</f>
        <v>2257</v>
      </c>
      <c r="AJ11" s="81">
        <f t="shared" si="2"/>
        <v>118467</v>
      </c>
      <c r="AK11" s="87">
        <f t="shared" si="3"/>
        <v>343.79899999999907</v>
      </c>
      <c r="AL11" s="90">
        <f t="shared" si="5"/>
        <v>-2.8936679400666187E-3</v>
      </c>
    </row>
    <row r="12" spans="2:43" ht="15.75" thickBot="1">
      <c r="B12" s="68">
        <f t="shared" si="1"/>
        <v>41812</v>
      </c>
      <c r="C12" s="73">
        <f>PIQ!N16</f>
        <v>61262.165000000001</v>
      </c>
      <c r="D12" s="79">
        <f>'AERnn C'!U14</f>
        <v>161</v>
      </c>
      <c r="E12" s="79">
        <f>'AER S'!U14</f>
        <v>122</v>
      </c>
      <c r="F12" s="79">
        <f>Avery!U14</f>
        <v>218</v>
      </c>
      <c r="G12" s="79">
        <f>Beach!U14</f>
        <v>9</v>
      </c>
      <c r="H12" s="79">
        <f>Bravo!U14</f>
        <v>4276</v>
      </c>
      <c r="I12" s="79">
        <f>Comex!U14</f>
        <v>402</v>
      </c>
      <c r="J12" s="79">
        <f>Copper!U14</f>
        <v>18</v>
      </c>
      <c r="K12" s="79">
        <f>Crown!U14</f>
        <v>512</v>
      </c>
      <c r="L12" s="79">
        <f>DREnc!U14</f>
        <v>0</v>
      </c>
      <c r="M12" s="79">
        <f>Eaton!U14</f>
        <v>248</v>
      </c>
      <c r="N12" s="79">
        <f>Elicamex!U14</f>
        <v>141</v>
      </c>
      <c r="O12" s="79">
        <f>Euro!U14</f>
        <v>3770</v>
      </c>
      <c r="P12" s="79">
        <f>Foam!U14</f>
        <v>544</v>
      </c>
      <c r="Q12" s="79">
        <f>Fracsa!U14</f>
        <v>7529</v>
      </c>
      <c r="R12" s="79">
        <f>Hitachi!U14</f>
        <v>261</v>
      </c>
      <c r="S12" s="79">
        <f>Ipc!U14</f>
        <v>595</v>
      </c>
      <c r="T12" s="79">
        <f>Jafra!U14</f>
        <v>897</v>
      </c>
      <c r="U12" s="79">
        <f>'KH Méx'!U14</f>
        <v>7</v>
      </c>
      <c r="V12" s="79">
        <f>Kluber!U14</f>
        <v>120</v>
      </c>
      <c r="W12" s="79">
        <f>Messier!U14</f>
        <v>923</v>
      </c>
      <c r="X12" s="79">
        <f>Metokote!U14</f>
        <v>707</v>
      </c>
      <c r="Y12" s="79">
        <f>Mpi!U14</f>
        <v>0</v>
      </c>
      <c r="Z12" s="79">
        <f>Narmex!U14</f>
        <v>403</v>
      </c>
      <c r="AA12" s="79">
        <f>Norgren!U14</f>
        <v>412</v>
      </c>
      <c r="AB12" s="79">
        <f>Rohm!U14</f>
        <v>1183</v>
      </c>
      <c r="AC12" s="79">
        <f>Ronal!U14</f>
        <v>24855</v>
      </c>
      <c r="AD12" s="79">
        <f>Samsung!U14</f>
        <v>1652</v>
      </c>
      <c r="AE12" s="79">
        <f>Securency!U14</f>
        <v>0</v>
      </c>
      <c r="AF12" s="79">
        <f>Tafime!U14</f>
        <v>7799</v>
      </c>
      <c r="AG12" s="79">
        <f>'Frenos Trw'!U14</f>
        <v>1984</v>
      </c>
      <c r="AH12" s="79">
        <f>Valeo!U14</f>
        <v>405</v>
      </c>
      <c r="AI12" s="80">
        <f>Vrk!U14</f>
        <v>180</v>
      </c>
      <c r="AJ12" s="81">
        <f t="shared" si="2"/>
        <v>60333</v>
      </c>
      <c r="AK12" s="87">
        <f t="shared" si="3"/>
        <v>929.16500000000087</v>
      </c>
      <c r="AL12" s="102">
        <f t="shared" si="5"/>
        <v>-1.5167028458755919E-2</v>
      </c>
      <c r="AP12" s="94"/>
      <c r="AQ12" s="70"/>
    </row>
    <row r="13" spans="2:43">
      <c r="B13" s="67">
        <f t="shared" si="1"/>
        <v>41811</v>
      </c>
      <c r="C13" s="72">
        <f>PIQ!N17</f>
        <v>87687.873999999996</v>
      </c>
      <c r="D13" s="76">
        <f>'AERnn C'!U15</f>
        <v>307</v>
      </c>
      <c r="E13" s="76">
        <f>'AER S'!U15</f>
        <v>49</v>
      </c>
      <c r="F13" s="76">
        <f>Avery!U15</f>
        <v>587</v>
      </c>
      <c r="G13" s="76">
        <f>Beach!U15</f>
        <v>3</v>
      </c>
      <c r="H13" s="76">
        <f>Bravo!U15</f>
        <v>4560</v>
      </c>
      <c r="I13" s="76">
        <f>Comex!U15</f>
        <v>22629</v>
      </c>
      <c r="J13" s="76">
        <f>Copper!U15</f>
        <v>27</v>
      </c>
      <c r="K13" s="76">
        <f>Crown!U15</f>
        <v>721</v>
      </c>
      <c r="L13" s="76">
        <f>DREnc!U15</f>
        <v>0</v>
      </c>
      <c r="M13" s="76">
        <f>Eaton!U15</f>
        <v>243</v>
      </c>
      <c r="N13" s="76">
        <f>Elicamex!U15</f>
        <v>44</v>
      </c>
      <c r="O13" s="76">
        <f>Euro!U15</f>
        <v>4054</v>
      </c>
      <c r="P13" s="76">
        <f>Foam!U15</f>
        <v>0</v>
      </c>
      <c r="Q13" s="76">
        <f>Fracsa!U15</f>
        <v>8828</v>
      </c>
      <c r="R13" s="76">
        <f>Hitachi!U15</f>
        <v>835</v>
      </c>
      <c r="S13" s="76">
        <f>Ipc!U15</f>
        <v>700</v>
      </c>
      <c r="T13" s="76">
        <f>Jafra!U15</f>
        <v>460</v>
      </c>
      <c r="U13" s="76">
        <f>'KH Méx'!U15</f>
        <v>43</v>
      </c>
      <c r="V13" s="76">
        <f>Kluber!U15</f>
        <v>0</v>
      </c>
      <c r="W13" s="76">
        <f>Messier!U15</f>
        <v>944</v>
      </c>
      <c r="X13" s="76">
        <f>Metokote!U15</f>
        <v>851</v>
      </c>
      <c r="Y13" s="76">
        <f>Mpi!U15</f>
        <v>0</v>
      </c>
      <c r="Z13" s="76">
        <f>Narmex!U15</f>
        <v>503</v>
      </c>
      <c r="AA13" s="76">
        <f>Norgren!U15</f>
        <v>446</v>
      </c>
      <c r="AB13" s="76">
        <f>Rohm!U15</f>
        <v>1098</v>
      </c>
      <c r="AC13" s="76">
        <f>Ronal!U15</f>
        <v>25901</v>
      </c>
      <c r="AD13" s="76">
        <f>Samsung!U15</f>
        <v>81</v>
      </c>
      <c r="AE13" s="76">
        <f>Securency!U15</f>
        <v>0</v>
      </c>
      <c r="AF13" s="76">
        <f>Tafime!U15</f>
        <v>7599</v>
      </c>
      <c r="AG13" s="76">
        <f>'Frenos Trw'!U15</f>
        <v>1708</v>
      </c>
      <c r="AH13" s="76">
        <f>Valeo!U15</f>
        <v>353</v>
      </c>
      <c r="AI13" s="77">
        <f>Vrk!U15</f>
        <v>2893</v>
      </c>
      <c r="AJ13" s="78">
        <f t="shared" si="2"/>
        <v>86467</v>
      </c>
      <c r="AK13" s="86">
        <f t="shared" si="3"/>
        <v>1220.8739999999962</v>
      </c>
      <c r="AL13" s="92">
        <f t="shared" ref="AL13:AL19" si="6">(AJ13-C13)/C13</f>
        <v>-1.3922951307953893E-2</v>
      </c>
      <c r="AM13" s="95" t="s">
        <v>180</v>
      </c>
      <c r="AN13" s="85"/>
      <c r="AP13" s="94"/>
      <c r="AQ13" s="70"/>
    </row>
    <row r="14" spans="2:43" ht="15.75" thickBot="1">
      <c r="B14" s="67">
        <f t="shared" si="1"/>
        <v>41810</v>
      </c>
      <c r="C14" s="72">
        <f>PIQ!N18</f>
        <v>114070.58</v>
      </c>
      <c r="D14" s="76">
        <f>'AERnn C'!U16</f>
        <v>439</v>
      </c>
      <c r="E14" s="76">
        <f>'AER S'!U16</f>
        <v>244</v>
      </c>
      <c r="F14" s="76">
        <f>Avery!U16</f>
        <v>2853</v>
      </c>
      <c r="G14" s="76">
        <f>Beach!U16</f>
        <v>26</v>
      </c>
      <c r="H14" s="76">
        <f>Bravo!U16</f>
        <v>4443</v>
      </c>
      <c r="I14" s="76">
        <f>Comex!U16</f>
        <v>20303</v>
      </c>
      <c r="J14" s="76">
        <f>Copper!U16</f>
        <v>42</v>
      </c>
      <c r="K14" s="76">
        <f>Crown!U16</f>
        <v>1648</v>
      </c>
      <c r="L14" s="76">
        <f>DREnc!U16</f>
        <v>1996</v>
      </c>
      <c r="M14" s="76">
        <f>Eaton!U16</f>
        <v>281</v>
      </c>
      <c r="N14" s="76">
        <f>Elicamex!U16</f>
        <v>227</v>
      </c>
      <c r="O14" s="76">
        <f>Euro!U16</f>
        <v>4345</v>
      </c>
      <c r="P14" s="76">
        <f>Foam!U16</f>
        <v>0</v>
      </c>
      <c r="Q14" s="76">
        <f>Fracsa!U16</f>
        <v>8834</v>
      </c>
      <c r="R14" s="76">
        <f>Hitachi!U16</f>
        <v>1740</v>
      </c>
      <c r="S14" s="76">
        <f>Ipc!U16</f>
        <v>2177</v>
      </c>
      <c r="T14" s="76">
        <f>Jafra!U16</f>
        <v>1413</v>
      </c>
      <c r="U14" s="76">
        <f>'KH Méx'!U16</f>
        <v>124</v>
      </c>
      <c r="V14" s="76">
        <f>Kluber!U16</f>
        <v>46</v>
      </c>
      <c r="W14" s="76">
        <f>Messier!U16</f>
        <v>1049</v>
      </c>
      <c r="X14" s="76">
        <f>Metokote!U16</f>
        <v>1491</v>
      </c>
      <c r="Y14" s="76">
        <f>Mpi!U16</f>
        <v>0</v>
      </c>
      <c r="Z14" s="76">
        <f>Narmex!U16</f>
        <v>1361</v>
      </c>
      <c r="AA14" s="76">
        <f>Norgren!U16</f>
        <v>767</v>
      </c>
      <c r="AB14" s="76">
        <f>Rohm!U16</f>
        <v>0</v>
      </c>
      <c r="AC14" s="76">
        <f>Ronal!U16</f>
        <v>27487</v>
      </c>
      <c r="AD14" s="76">
        <f>Samsung!U16</f>
        <v>14772</v>
      </c>
      <c r="AE14" s="76">
        <f>Securency!U16</f>
        <v>1128</v>
      </c>
      <c r="AF14" s="76">
        <f>Tafime!U16</f>
        <v>6622</v>
      </c>
      <c r="AG14" s="76">
        <f>'Frenos Trw'!U16</f>
        <v>3186</v>
      </c>
      <c r="AH14" s="76">
        <f>Valeo!U16</f>
        <v>1316</v>
      </c>
      <c r="AI14" s="77">
        <f>Vrk!U16</f>
        <v>2981</v>
      </c>
      <c r="AJ14" s="78">
        <f t="shared" si="2"/>
        <v>113341</v>
      </c>
      <c r="AK14" s="86">
        <f t="shared" si="3"/>
        <v>729.58000000000175</v>
      </c>
      <c r="AL14" s="93">
        <f t="shared" si="6"/>
        <v>-6.395864735675068E-3</v>
      </c>
      <c r="AM14" s="99">
        <f>AVERAGE(AL13:AL19)</f>
        <v>-8.8537142965524791E-3</v>
      </c>
      <c r="AO14" s="70">
        <f>AM14</f>
        <v>-8.8537142965524791E-3</v>
      </c>
    </row>
    <row r="15" spans="2:43">
      <c r="B15" s="67">
        <f t="shared" si="1"/>
        <v>41809</v>
      </c>
      <c r="C15" s="72">
        <f>PIQ!N19</f>
        <v>118827.81199999999</v>
      </c>
      <c r="D15" s="76">
        <f>'AERnn C'!U17</f>
        <v>449</v>
      </c>
      <c r="E15" s="76">
        <f>'AER S'!U17</f>
        <v>235</v>
      </c>
      <c r="F15" s="76">
        <f>Avery!U17</f>
        <v>3585</v>
      </c>
      <c r="G15" s="76">
        <f>Beach!U17</f>
        <v>53</v>
      </c>
      <c r="H15" s="76">
        <f>Bravo!U17</f>
        <v>2348</v>
      </c>
      <c r="I15" s="76">
        <f>Comex!U17</f>
        <v>18149</v>
      </c>
      <c r="J15" s="76">
        <f>Copper!U17</f>
        <v>79</v>
      </c>
      <c r="K15" s="76">
        <f>Crown!U17</f>
        <v>1298</v>
      </c>
      <c r="L15" s="76">
        <f>DREnc!U17</f>
        <v>1791</v>
      </c>
      <c r="M15" s="76">
        <f>Eaton!U17</f>
        <v>296</v>
      </c>
      <c r="N15" s="76">
        <f>Elicamex!U17</f>
        <v>258</v>
      </c>
      <c r="O15" s="76">
        <f>Euro!U17</f>
        <v>4594</v>
      </c>
      <c r="P15" s="76">
        <f>Foam!U17</f>
        <v>4485</v>
      </c>
      <c r="Q15" s="76">
        <f>Fracsa!U17</f>
        <v>8878</v>
      </c>
      <c r="R15" s="76">
        <f>Hitachi!U17</f>
        <v>2353</v>
      </c>
      <c r="S15" s="76">
        <f>Ipc!U17</f>
        <v>3155</v>
      </c>
      <c r="T15" s="76">
        <f>Jafra!U17</f>
        <v>1518</v>
      </c>
      <c r="U15" s="76">
        <f>'KH Méx'!U17</f>
        <v>123</v>
      </c>
      <c r="V15" s="76">
        <f>Kluber!U17</f>
        <v>341</v>
      </c>
      <c r="W15" s="76">
        <f>Messier!U17</f>
        <v>1126</v>
      </c>
      <c r="X15" s="76">
        <f>Metokote!U17</f>
        <v>1397</v>
      </c>
      <c r="Y15" s="76">
        <f>Mpi!U17</f>
        <v>0</v>
      </c>
      <c r="Z15" s="76">
        <f>Narmex!U17</f>
        <v>1618</v>
      </c>
      <c r="AA15" s="76">
        <f>Norgren!U17</f>
        <v>839</v>
      </c>
      <c r="AB15" s="76">
        <f>Rohm!U17</f>
        <v>0</v>
      </c>
      <c r="AC15" s="76">
        <f>Ronal!U17</f>
        <v>27021</v>
      </c>
      <c r="AD15" s="76">
        <f>Samsung!U17</f>
        <v>16637</v>
      </c>
      <c r="AE15" s="76">
        <f>Securency!U17</f>
        <v>1388</v>
      </c>
      <c r="AF15" s="76">
        <f>Tafime!U17</f>
        <v>6722</v>
      </c>
      <c r="AG15" s="76">
        <f>'Frenos Trw'!U17</f>
        <v>3247</v>
      </c>
      <c r="AH15" s="76">
        <f>Valeo!U17</f>
        <v>1216</v>
      </c>
      <c r="AI15" s="77">
        <f>Vrk!U17</f>
        <v>2875</v>
      </c>
      <c r="AJ15" s="78">
        <f t="shared" si="2"/>
        <v>118074</v>
      </c>
      <c r="AK15" s="86">
        <f t="shared" si="3"/>
        <v>753.8119999999908</v>
      </c>
      <c r="AL15" s="93">
        <f t="shared" si="6"/>
        <v>-6.3437337380241494E-3</v>
      </c>
      <c r="AM15" s="100" t="s">
        <v>186</v>
      </c>
    </row>
    <row r="16" spans="2:43">
      <c r="B16" s="67">
        <f t="shared" si="1"/>
        <v>41808</v>
      </c>
      <c r="C16" s="72">
        <f>PIQ!N20</f>
        <v>117995.11</v>
      </c>
      <c r="D16" s="76">
        <f>'AERnn C'!U18</f>
        <v>532</v>
      </c>
      <c r="E16" s="76">
        <f>'AER S'!U18</f>
        <v>223</v>
      </c>
      <c r="F16" s="76">
        <f>Avery!U18</f>
        <v>3424</v>
      </c>
      <c r="G16" s="76">
        <f>Beach!U18</f>
        <v>52</v>
      </c>
      <c r="H16" s="76">
        <f>Bravo!U18</f>
        <v>3321</v>
      </c>
      <c r="I16" s="76">
        <f>Comex!U18</f>
        <v>16289</v>
      </c>
      <c r="J16" s="76">
        <f>Copper!U18</f>
        <v>66</v>
      </c>
      <c r="K16" s="76">
        <f>Crown!U18</f>
        <v>1214</v>
      </c>
      <c r="L16" s="76">
        <f>DREnc!U18</f>
        <v>1547</v>
      </c>
      <c r="M16" s="76">
        <f>Eaton!U18</f>
        <v>294</v>
      </c>
      <c r="N16" s="76">
        <f>Elicamex!U18</f>
        <v>426</v>
      </c>
      <c r="O16" s="76">
        <f>Euro!U18</f>
        <v>4533</v>
      </c>
      <c r="P16" s="76">
        <f>Foam!U18</f>
        <v>5952</v>
      </c>
      <c r="Q16" s="76">
        <f>Fracsa!U18</f>
        <v>8596</v>
      </c>
      <c r="R16" s="76">
        <f>Hitachi!U18</f>
        <v>2119</v>
      </c>
      <c r="S16" s="76">
        <f>Ipc!U18</f>
        <v>3003</v>
      </c>
      <c r="T16" s="76">
        <f>Jafra!U18</f>
        <v>1496</v>
      </c>
      <c r="U16" s="76">
        <f>'KH Méx'!U18</f>
        <v>110</v>
      </c>
      <c r="V16" s="76">
        <f>Kluber!U18</f>
        <v>295</v>
      </c>
      <c r="W16" s="76">
        <f>Messier!U18</f>
        <v>1112</v>
      </c>
      <c r="X16" s="76">
        <f>Metokote!U18</f>
        <v>1346</v>
      </c>
      <c r="Y16" s="76">
        <f>Mpi!U18</f>
        <v>0</v>
      </c>
      <c r="Z16" s="76">
        <f>Narmex!U18</f>
        <v>1661</v>
      </c>
      <c r="AA16" s="76">
        <f>Norgren!U18</f>
        <v>827</v>
      </c>
      <c r="AB16" s="76">
        <f>Rohm!U18</f>
        <v>1227</v>
      </c>
      <c r="AC16" s="76">
        <f>Ronal!U18</f>
        <v>25504</v>
      </c>
      <c r="AD16" s="76">
        <f>Samsung!U18</f>
        <v>16259</v>
      </c>
      <c r="AE16" s="76">
        <f>Securency!U18</f>
        <v>737</v>
      </c>
      <c r="AF16" s="76">
        <f>Tafime!U18</f>
        <v>7868</v>
      </c>
      <c r="AG16" s="76">
        <f>'Frenos Trw'!U18</f>
        <v>3216</v>
      </c>
      <c r="AH16" s="76">
        <f>Valeo!U18</f>
        <v>1166</v>
      </c>
      <c r="AI16" s="77">
        <f>Vrk!U18</f>
        <v>2757</v>
      </c>
      <c r="AJ16" s="78">
        <f t="shared" si="2"/>
        <v>117172</v>
      </c>
      <c r="AK16" s="86">
        <f t="shared" si="3"/>
        <v>823.11000000000058</v>
      </c>
      <c r="AL16" s="93">
        <f t="shared" si="6"/>
        <v>-6.9757975563563661E-3</v>
      </c>
      <c r="AM16" s="101" t="s">
        <v>184</v>
      </c>
    </row>
    <row r="17" spans="2:42">
      <c r="B17" s="67">
        <f t="shared" si="1"/>
        <v>41807</v>
      </c>
      <c r="C17" s="72">
        <f>PIQ!N21</f>
        <v>119660.378</v>
      </c>
      <c r="D17" s="76">
        <f>'AERnn C'!U19</f>
        <v>358</v>
      </c>
      <c r="E17" s="76">
        <f>'AER S'!U19</f>
        <v>216</v>
      </c>
      <c r="F17" s="76">
        <f>Avery!U19</f>
        <v>3074</v>
      </c>
      <c r="G17" s="76">
        <f>Beach!U19</f>
        <v>52</v>
      </c>
      <c r="H17" s="76">
        <f>Bravo!U19</f>
        <v>3285</v>
      </c>
      <c r="I17" s="76">
        <f>Comex!U19</f>
        <v>18504</v>
      </c>
      <c r="J17" s="76">
        <f>Copper!U19</f>
        <v>84</v>
      </c>
      <c r="K17" s="76">
        <f>Crown!U19</f>
        <v>1126</v>
      </c>
      <c r="L17" s="76">
        <f>DREnc!U19</f>
        <v>715</v>
      </c>
      <c r="M17" s="76">
        <f>Eaton!U19</f>
        <v>291</v>
      </c>
      <c r="N17" s="76">
        <f>Elicamex!U19</f>
        <v>239</v>
      </c>
      <c r="O17" s="76">
        <f>Euro!U19</f>
        <v>4420</v>
      </c>
      <c r="P17" s="76">
        <f>Foam!U19</f>
        <v>7037</v>
      </c>
      <c r="Q17" s="76">
        <f>Fracsa!U19</f>
        <v>9377</v>
      </c>
      <c r="R17" s="76">
        <f>Hitachi!U19</f>
        <v>2110</v>
      </c>
      <c r="S17" s="76">
        <f>Ipc!U19</f>
        <v>2697</v>
      </c>
      <c r="T17" s="76">
        <f>Jafra!U19</f>
        <v>1429</v>
      </c>
      <c r="U17" s="76">
        <f>'KH Méx'!U19</f>
        <v>126</v>
      </c>
      <c r="V17" s="76">
        <f>Kluber!U19</f>
        <v>489</v>
      </c>
      <c r="W17" s="76">
        <f>Messier!U19</f>
        <v>1115</v>
      </c>
      <c r="X17" s="76">
        <f>Metokote!U19</f>
        <v>1231</v>
      </c>
      <c r="Y17" s="76">
        <f>Mpi!U19</f>
        <v>0</v>
      </c>
      <c r="Z17" s="76">
        <f>Narmex!U19</f>
        <v>1584</v>
      </c>
      <c r="AA17" s="76">
        <f>Norgren!U19</f>
        <v>715</v>
      </c>
      <c r="AB17" s="76">
        <f>Rohm!U19</f>
        <v>1510</v>
      </c>
      <c r="AC17" s="76">
        <f>Ronal!U19</f>
        <v>24375</v>
      </c>
      <c r="AD17" s="76">
        <f>Samsung!U19</f>
        <v>17006</v>
      </c>
      <c r="AE17" s="76">
        <f>Securency!U19</f>
        <v>739</v>
      </c>
      <c r="AF17" s="76">
        <f>Tafime!U19</f>
        <v>7863</v>
      </c>
      <c r="AG17" s="76">
        <f>'Frenos Trw'!U19</f>
        <v>3143</v>
      </c>
      <c r="AH17" s="76">
        <f>Valeo!U19</f>
        <v>1363</v>
      </c>
      <c r="AI17" s="77">
        <f>Vrk!U19</f>
        <v>2629</v>
      </c>
      <c r="AJ17" s="78">
        <f t="shared" si="2"/>
        <v>118902</v>
      </c>
      <c r="AK17" s="86">
        <f t="shared" si="3"/>
        <v>758.37799999999697</v>
      </c>
      <c r="AL17" s="89">
        <f t="shared" si="6"/>
        <v>-6.3377536714784317E-3</v>
      </c>
    </row>
    <row r="18" spans="2:42">
      <c r="B18" s="67">
        <f t="shared" si="1"/>
        <v>41806</v>
      </c>
      <c r="C18" s="72">
        <f>PIQ!N22</f>
        <v>108265.205</v>
      </c>
      <c r="D18" s="76">
        <f>'AERnn C'!U20</f>
        <v>355</v>
      </c>
      <c r="E18" s="76">
        <f>'AER S'!U20</f>
        <v>246</v>
      </c>
      <c r="F18" s="76">
        <f>Avery!U20</f>
        <v>2890</v>
      </c>
      <c r="G18" s="76">
        <f>Beach!U20</f>
        <v>53</v>
      </c>
      <c r="H18" s="76">
        <f>Bravo!U20</f>
        <v>3046</v>
      </c>
      <c r="I18" s="76">
        <f>Comex!U20</f>
        <v>14920</v>
      </c>
      <c r="J18" s="76">
        <f>Copper!U20</f>
        <v>61</v>
      </c>
      <c r="K18" s="76">
        <f>Crown!U20</f>
        <v>1258</v>
      </c>
      <c r="L18" s="76">
        <f>DREnc!U20</f>
        <v>74</v>
      </c>
      <c r="M18" s="76">
        <f>Eaton!U20</f>
        <v>305</v>
      </c>
      <c r="N18" s="76">
        <f>Elicamex!U20</f>
        <v>369</v>
      </c>
      <c r="O18" s="76">
        <f>Euro!U20</f>
        <v>4337</v>
      </c>
      <c r="P18" s="76">
        <f>Foam!U20</f>
        <v>6002</v>
      </c>
      <c r="Q18" s="76">
        <f>Fracsa!U20</f>
        <v>7911</v>
      </c>
      <c r="R18" s="76">
        <f>Hitachi!U20</f>
        <v>1851</v>
      </c>
      <c r="S18" s="76">
        <f>Ipc!U20</f>
        <v>2321</v>
      </c>
      <c r="T18" s="76">
        <f>Jafra!U20</f>
        <v>1464</v>
      </c>
      <c r="U18" s="76">
        <f>'KH Méx'!U20</f>
        <v>104</v>
      </c>
      <c r="V18" s="76">
        <f>Kluber!U20</f>
        <v>219</v>
      </c>
      <c r="W18" s="76">
        <f>Messier!U20</f>
        <v>1042</v>
      </c>
      <c r="X18" s="76">
        <f>Metokote!U20</f>
        <v>1266</v>
      </c>
      <c r="Y18" s="76">
        <f>Mpi!U20</f>
        <v>0</v>
      </c>
      <c r="Z18" s="76">
        <f>Narmex!U20</f>
        <v>1680</v>
      </c>
      <c r="AA18" s="76">
        <f>Norgren!U20</f>
        <v>743</v>
      </c>
      <c r="AB18" s="76">
        <f>Rohm!U20</f>
        <v>1282</v>
      </c>
      <c r="AC18" s="76">
        <f>Ronal!U20</f>
        <v>26298</v>
      </c>
      <c r="AD18" s="76">
        <f>Samsung!U20</f>
        <v>11573</v>
      </c>
      <c r="AE18" s="76">
        <f>Securency!U20</f>
        <v>837</v>
      </c>
      <c r="AF18" s="76">
        <f>Tafime!U20</f>
        <v>7957</v>
      </c>
      <c r="AG18" s="76">
        <f>'Frenos Trw'!U20</f>
        <v>3271</v>
      </c>
      <c r="AH18" s="76">
        <f>Valeo!U20</f>
        <v>1223</v>
      </c>
      <c r="AI18" s="77">
        <f>Vrk!U20</f>
        <v>2650</v>
      </c>
      <c r="AJ18" s="78">
        <f t="shared" si="2"/>
        <v>107608</v>
      </c>
      <c r="AK18" s="86">
        <f t="shared" si="3"/>
        <v>657.20500000000175</v>
      </c>
      <c r="AL18" s="89">
        <f t="shared" si="6"/>
        <v>-6.0703251797288122E-3</v>
      </c>
    </row>
    <row r="19" spans="2:42" ht="15.75" thickBot="1">
      <c r="B19" s="67">
        <f t="shared" si="1"/>
        <v>41805</v>
      </c>
      <c r="C19" s="72">
        <f>PIQ!N23</f>
        <v>58591.334999999999</v>
      </c>
      <c r="D19" s="76">
        <f>'AERnn C'!U21</f>
        <v>216</v>
      </c>
      <c r="E19" s="76">
        <f>'AER S'!U21</f>
        <v>83</v>
      </c>
      <c r="F19" s="76">
        <f>Avery!U21</f>
        <v>145</v>
      </c>
      <c r="G19" s="76">
        <f>Beach!U21</f>
        <v>15</v>
      </c>
      <c r="H19" s="76">
        <f>Bravo!U21</f>
        <v>2986</v>
      </c>
      <c r="I19" s="76">
        <f>Comex!U21</f>
        <v>439</v>
      </c>
      <c r="J19" s="76">
        <f>Copper!U21</f>
        <v>20</v>
      </c>
      <c r="K19" s="76">
        <f>Crown!U21</f>
        <v>237</v>
      </c>
      <c r="L19" s="76">
        <f>DREnc!U21</f>
        <v>0</v>
      </c>
      <c r="M19" s="76">
        <f>Eaton!U21</f>
        <v>252</v>
      </c>
      <c r="N19" s="76">
        <f>Elicamex!U21</f>
        <v>155</v>
      </c>
      <c r="O19" s="76">
        <f>Euro!U21</f>
        <v>4034</v>
      </c>
      <c r="P19" s="76">
        <f>Foam!U21</f>
        <v>689</v>
      </c>
      <c r="Q19" s="76">
        <f>Fracsa!U21</f>
        <v>6698</v>
      </c>
      <c r="R19" s="76">
        <f>Hitachi!U21</f>
        <v>312</v>
      </c>
      <c r="S19" s="76">
        <f>Ipc!U21</f>
        <v>812</v>
      </c>
      <c r="T19" s="76">
        <f>Jafra!U21</f>
        <v>766</v>
      </c>
      <c r="U19" s="76">
        <f>'KH Méx'!U21</f>
        <v>8</v>
      </c>
      <c r="V19" s="76">
        <f>Kluber!U21</f>
        <v>11</v>
      </c>
      <c r="W19" s="76">
        <f>Messier!U21</f>
        <v>898</v>
      </c>
      <c r="X19" s="76">
        <f>Metokote!U21</f>
        <v>172</v>
      </c>
      <c r="Y19" s="76">
        <f>Mpi!U21</f>
        <v>0</v>
      </c>
      <c r="Z19" s="76">
        <f>Narmex!U21</f>
        <v>506</v>
      </c>
      <c r="AA19" s="76">
        <f>Norgren!U21</f>
        <v>338</v>
      </c>
      <c r="AB19" s="76">
        <f>Rohm!U21</f>
        <v>1736</v>
      </c>
      <c r="AC19" s="76">
        <f>Ronal!U21</f>
        <v>25605</v>
      </c>
      <c r="AD19" s="76">
        <f>Samsung!U21</f>
        <v>52</v>
      </c>
      <c r="AE19" s="76">
        <f>Securency!U21</f>
        <v>156</v>
      </c>
      <c r="AF19" s="76">
        <f>Tafime!U21</f>
        <v>7720</v>
      </c>
      <c r="AG19" s="76">
        <f>'Frenos Trw'!U21</f>
        <v>2124</v>
      </c>
      <c r="AH19" s="76">
        <f>Valeo!U21</f>
        <v>201</v>
      </c>
      <c r="AI19" s="77">
        <f>Vrk!U21</f>
        <v>272</v>
      </c>
      <c r="AJ19" s="78">
        <f t="shared" si="2"/>
        <v>57658</v>
      </c>
      <c r="AK19" s="86">
        <f t="shared" si="3"/>
        <v>933.33499999999913</v>
      </c>
      <c r="AL19" s="91">
        <f t="shared" si="6"/>
        <v>-1.592957388665063E-2</v>
      </c>
    </row>
    <row r="20" spans="2:42">
      <c r="B20" s="69">
        <f t="shared" si="1"/>
        <v>41804</v>
      </c>
      <c r="C20" s="73">
        <f>PIQ!N24</f>
        <v>74717.521999999997</v>
      </c>
      <c r="D20" s="79">
        <f>'AERnn C'!U22</f>
        <v>284</v>
      </c>
      <c r="E20" s="79">
        <f>'AER S'!U22</f>
        <v>128</v>
      </c>
      <c r="F20" s="79">
        <f>Avery!U22</f>
        <v>69</v>
      </c>
      <c r="G20" s="79">
        <f>Beach!U22</f>
        <v>5</v>
      </c>
      <c r="H20" s="79">
        <f>Bravo!U22</f>
        <v>3026</v>
      </c>
      <c r="I20" s="79">
        <f>Comex!U22</f>
        <v>13311</v>
      </c>
      <c r="J20" s="79">
        <f>Copper!U22</f>
        <v>22</v>
      </c>
      <c r="K20" s="79">
        <f>Crown!U22</f>
        <v>153</v>
      </c>
      <c r="L20" s="79">
        <f>DREnc!U22</f>
        <v>0</v>
      </c>
      <c r="M20" s="79">
        <f>Eaton!U22</f>
        <v>246</v>
      </c>
      <c r="N20" s="79">
        <f>Elicamex!U22</f>
        <v>62</v>
      </c>
      <c r="O20" s="79">
        <f>Euro!U22</f>
        <v>4203</v>
      </c>
      <c r="P20" s="79">
        <f>Foam!U22</f>
        <v>0</v>
      </c>
      <c r="Q20" s="79">
        <f>Fracsa!U22</f>
        <v>8754</v>
      </c>
      <c r="R20" s="79">
        <f>Hitachi!U22</f>
        <v>1212</v>
      </c>
      <c r="S20" s="79">
        <f>Ipc!U22</f>
        <v>366</v>
      </c>
      <c r="T20" s="79">
        <f>Jafra!U22</f>
        <v>568</v>
      </c>
      <c r="U20" s="79">
        <f>'KH Méx'!U22</f>
        <v>38</v>
      </c>
      <c r="V20" s="79">
        <f>Kluber!U22</f>
        <v>97</v>
      </c>
      <c r="W20" s="79">
        <f>Messier!U22</f>
        <v>900</v>
      </c>
      <c r="X20" s="79">
        <f>Metokote!U22</f>
        <v>629</v>
      </c>
      <c r="Y20" s="79">
        <f>Mpi!U22</f>
        <v>0</v>
      </c>
      <c r="Z20" s="79">
        <f>Narmex!U22</f>
        <v>26</v>
      </c>
      <c r="AA20" s="79">
        <f>Norgren!U22</f>
        <v>406</v>
      </c>
      <c r="AB20" s="79">
        <f>Rohm!U22</f>
        <v>1421</v>
      </c>
      <c r="AC20" s="79">
        <f>Ronal!U22</f>
        <v>25570</v>
      </c>
      <c r="AD20" s="79">
        <f>Samsung!U22</f>
        <v>37</v>
      </c>
      <c r="AE20" s="79">
        <f>Securency!U22</f>
        <v>554</v>
      </c>
      <c r="AF20" s="79">
        <f>Tafime!U22</f>
        <v>7248</v>
      </c>
      <c r="AG20" s="79">
        <f>'Frenos Trw'!U22</f>
        <v>1800</v>
      </c>
      <c r="AH20" s="79">
        <f>Valeo!U22</f>
        <v>78</v>
      </c>
      <c r="AI20" s="80">
        <f>Vrk!U22</f>
        <v>2443</v>
      </c>
      <c r="AJ20" s="81">
        <f t="shared" si="2"/>
        <v>73656</v>
      </c>
      <c r="AK20" s="87">
        <f t="shared" si="3"/>
        <v>1061.5219999999972</v>
      </c>
      <c r="AL20" s="96">
        <f t="shared" ref="AL20:AL26" si="7">(AJ20-C20)/C20</f>
        <v>-1.4207136045009594E-2</v>
      </c>
      <c r="AM20" s="97" t="s">
        <v>180</v>
      </c>
      <c r="AN20" s="85"/>
      <c r="AP20" s="85"/>
    </row>
    <row r="21" spans="2:42" ht="15.75" thickBot="1">
      <c r="B21" s="69">
        <f t="shared" si="1"/>
        <v>41803</v>
      </c>
      <c r="C21" s="73">
        <f>PIQ!N25</f>
        <v>90585.907000000007</v>
      </c>
      <c r="D21" s="79">
        <f>'AERnn C'!U23</f>
        <v>495</v>
      </c>
      <c r="E21" s="79">
        <f>'AER S'!U23</f>
        <v>106</v>
      </c>
      <c r="F21" s="79">
        <f>Avery!U23</f>
        <v>3292</v>
      </c>
      <c r="G21" s="79">
        <f>Beach!U23</f>
        <v>37</v>
      </c>
      <c r="H21" s="79">
        <f>Bravo!U23</f>
        <v>2516</v>
      </c>
      <c r="I21" s="79">
        <f>Comex!U23</f>
        <v>19624</v>
      </c>
      <c r="J21" s="79">
        <f>Copper!U23</f>
        <v>43</v>
      </c>
      <c r="K21" s="79">
        <f>Crown!U23</f>
        <v>1624</v>
      </c>
      <c r="L21" s="79">
        <f>DREnc!U23</f>
        <v>7</v>
      </c>
      <c r="M21" s="79">
        <f>Eaton!U23</f>
        <v>275</v>
      </c>
      <c r="N21" s="79">
        <f>Elicamex!U23</f>
        <v>381</v>
      </c>
      <c r="O21" s="79">
        <f>Euro!U23</f>
        <v>4427</v>
      </c>
      <c r="P21" s="79">
        <f>Foam!U23</f>
        <v>0</v>
      </c>
      <c r="Q21" s="79">
        <f>Fracsa!U23</f>
        <v>8499</v>
      </c>
      <c r="R21" s="79">
        <f>Hitachi!U23</f>
        <v>2016</v>
      </c>
      <c r="S21" s="79">
        <f>Ipc!U23</f>
        <v>2177</v>
      </c>
      <c r="T21" s="79">
        <f>Jafra!U23</f>
        <v>1354</v>
      </c>
      <c r="U21" s="79">
        <f>'KH Méx'!U23</f>
        <v>109</v>
      </c>
      <c r="V21" s="79">
        <f>Kluber!U23</f>
        <v>172</v>
      </c>
      <c r="W21" s="79">
        <f>Messier!U23</f>
        <v>995</v>
      </c>
      <c r="X21" s="79">
        <f>Metokote!U23</f>
        <v>1238</v>
      </c>
      <c r="Y21" s="79">
        <f>Mpi!U23</f>
        <v>0</v>
      </c>
      <c r="Z21" s="79">
        <f>Narmex!U23</f>
        <v>1250</v>
      </c>
      <c r="AA21" s="79">
        <f>Norgren!U23</f>
        <v>640</v>
      </c>
      <c r="AB21" s="79">
        <f>Rohm!U23</f>
        <v>1095</v>
      </c>
      <c r="AC21" s="79">
        <f>Ronal!U23</f>
        <v>22215</v>
      </c>
      <c r="AD21" s="79">
        <f>Samsung!U23</f>
        <v>681</v>
      </c>
      <c r="AE21" s="79">
        <f>Securency!U23</f>
        <v>825</v>
      </c>
      <c r="AF21" s="79">
        <f>Tafime!U23</f>
        <v>6799</v>
      </c>
      <c r="AG21" s="79">
        <f>'Frenos Trw'!U23</f>
        <v>3172</v>
      </c>
      <c r="AH21" s="79">
        <f>Valeo!U23</f>
        <v>1042</v>
      </c>
      <c r="AI21" s="80">
        <f>Vrk!U23</f>
        <v>2568</v>
      </c>
      <c r="AJ21" s="81">
        <f t="shared" si="2"/>
        <v>89674</v>
      </c>
      <c r="AK21" s="87">
        <f t="shared" si="3"/>
        <v>911.90700000000652</v>
      </c>
      <c r="AL21" s="98">
        <f t="shared" si="7"/>
        <v>-1.0066764579616192E-2</v>
      </c>
      <c r="AM21" s="103">
        <f>AVERAGE(AL20:AL26)</f>
        <v>-9.3205375788056356E-3</v>
      </c>
      <c r="AO21" s="70">
        <f>AM21</f>
        <v>-9.3205375788056356E-3</v>
      </c>
    </row>
    <row r="22" spans="2:42">
      <c r="B22" s="69">
        <f t="shared" si="1"/>
        <v>41802</v>
      </c>
      <c r="C22" s="73">
        <f>PIQ!N26</f>
        <v>116698.486</v>
      </c>
      <c r="D22" s="79">
        <f>'AERnn C'!U24</f>
        <v>392</v>
      </c>
      <c r="E22" s="79">
        <f>'AER S'!U24</f>
        <v>199</v>
      </c>
      <c r="F22" s="79">
        <f>Avery!U24</f>
        <v>3741</v>
      </c>
      <c r="G22" s="79">
        <f>Beach!U24</f>
        <v>51</v>
      </c>
      <c r="H22" s="79">
        <f>Bravo!U24</f>
        <v>2571</v>
      </c>
      <c r="I22" s="79">
        <f>Comex!U24</f>
        <v>24867</v>
      </c>
      <c r="J22" s="79">
        <f>Copper!U24</f>
        <v>61</v>
      </c>
      <c r="K22" s="79">
        <f>Crown!U24</f>
        <v>1301</v>
      </c>
      <c r="L22" s="79">
        <f>DREnc!U24</f>
        <v>1236</v>
      </c>
      <c r="M22" s="79">
        <f>Eaton!U24</f>
        <v>278</v>
      </c>
      <c r="N22" s="79">
        <f>Elicamex!U24</f>
        <v>445</v>
      </c>
      <c r="O22" s="79">
        <f>Euro!U24</f>
        <v>4400</v>
      </c>
      <c r="P22" s="79">
        <f>Foam!U24</f>
        <v>2628</v>
      </c>
      <c r="Q22" s="79">
        <f>Fracsa!U24</f>
        <v>8536</v>
      </c>
      <c r="R22" s="79">
        <f>Hitachi!U24</f>
        <v>2034</v>
      </c>
      <c r="S22" s="79">
        <f>Ipc!U24</f>
        <v>2472</v>
      </c>
      <c r="T22" s="79">
        <f>Jafra!U24</f>
        <v>1434</v>
      </c>
      <c r="U22" s="79">
        <f>'KH Méx'!U24</f>
        <v>95</v>
      </c>
      <c r="V22" s="79">
        <f>Kluber!U24</f>
        <v>220</v>
      </c>
      <c r="W22" s="79">
        <f>Messier!U24</f>
        <v>1098</v>
      </c>
      <c r="X22" s="79">
        <f>Metokote!U24</f>
        <v>1344</v>
      </c>
      <c r="Y22" s="79">
        <f>Mpi!U24</f>
        <v>0</v>
      </c>
      <c r="Z22" s="79">
        <f>Narmex!U24</f>
        <v>1733</v>
      </c>
      <c r="AA22" s="79">
        <f>Norgren!U24</f>
        <v>491</v>
      </c>
      <c r="AB22" s="79">
        <f>Rohm!U24</f>
        <v>983</v>
      </c>
      <c r="AC22" s="79">
        <f>Ronal!U24</f>
        <v>23292</v>
      </c>
      <c r="AD22" s="79">
        <f>Samsung!U24</f>
        <v>15780</v>
      </c>
      <c r="AE22" s="79">
        <f>Securency!U24</f>
        <v>601</v>
      </c>
      <c r="AF22" s="79">
        <f>Tafime!U24</f>
        <v>6455</v>
      </c>
      <c r="AG22" s="79">
        <f>'Frenos Trw'!U24</f>
        <v>3286</v>
      </c>
      <c r="AH22" s="79">
        <f>Valeo!U24</f>
        <v>937</v>
      </c>
      <c r="AI22" s="80">
        <f>Vrk!U24</f>
        <v>2536</v>
      </c>
      <c r="AJ22" s="81">
        <f t="shared" si="2"/>
        <v>115497</v>
      </c>
      <c r="AK22" s="87">
        <f t="shared" si="3"/>
        <v>1201.4860000000044</v>
      </c>
      <c r="AL22" s="98">
        <f t="shared" si="7"/>
        <v>-1.0295643424200075E-2</v>
      </c>
      <c r="AM22" s="100" t="s">
        <v>186</v>
      </c>
    </row>
    <row r="23" spans="2:42">
      <c r="B23" s="69">
        <f t="shared" si="1"/>
        <v>41801</v>
      </c>
      <c r="C23" s="73">
        <f>PIQ!N27</f>
        <v>115203.751</v>
      </c>
      <c r="D23" s="79">
        <f>'AERnn C'!U25</f>
        <v>420</v>
      </c>
      <c r="E23" s="79">
        <f>'AER S'!U25</f>
        <v>257</v>
      </c>
      <c r="F23" s="79">
        <f>Avery!U25</f>
        <v>3249</v>
      </c>
      <c r="G23" s="79">
        <f>Beach!U25</f>
        <v>71</v>
      </c>
      <c r="H23" s="79">
        <f>Bravo!U25</f>
        <v>2711</v>
      </c>
      <c r="I23" s="79">
        <f>Comex!U25</f>
        <v>18774</v>
      </c>
      <c r="J23" s="79">
        <f>Copper!U25</f>
        <v>0</v>
      </c>
      <c r="K23" s="79">
        <f>Crown!U25</f>
        <v>1191</v>
      </c>
      <c r="L23" s="79">
        <f>DREnc!U25</f>
        <v>1398</v>
      </c>
      <c r="M23" s="79">
        <f>Eaton!U25</f>
        <v>292</v>
      </c>
      <c r="N23" s="79">
        <f>Elicamex!U25</f>
        <v>471</v>
      </c>
      <c r="O23" s="79">
        <f>Euro!U25</f>
        <v>1934</v>
      </c>
      <c r="P23" s="79">
        <f>Foam!U25</f>
        <v>5855</v>
      </c>
      <c r="Q23" s="79">
        <f>Fracsa!U25</f>
        <v>9231</v>
      </c>
      <c r="R23" s="79">
        <f>Hitachi!U25</f>
        <v>2112</v>
      </c>
      <c r="S23" s="79">
        <f>Ipc!U25</f>
        <v>2502</v>
      </c>
      <c r="T23" s="79">
        <f>Jafra!U25</f>
        <v>1374</v>
      </c>
      <c r="U23" s="79">
        <f>'KH Méx'!U25</f>
        <v>123</v>
      </c>
      <c r="V23" s="79">
        <f>Kluber!U25</f>
        <v>382</v>
      </c>
      <c r="W23" s="79">
        <f>Messier!U25</f>
        <v>1117</v>
      </c>
      <c r="X23" s="79">
        <f>Metokote!U25</f>
        <v>1374</v>
      </c>
      <c r="Y23" s="79">
        <f>Mpi!U25</f>
        <v>0</v>
      </c>
      <c r="Z23" s="79">
        <f>Narmex!U25</f>
        <v>1516</v>
      </c>
      <c r="AA23" s="79">
        <f>Norgren!U25</f>
        <v>888</v>
      </c>
      <c r="AB23" s="79">
        <f>Rohm!U25</f>
        <v>1170</v>
      </c>
      <c r="AC23" s="79">
        <f>Ronal!U25</f>
        <v>25064</v>
      </c>
      <c r="AD23" s="79">
        <f>Samsung!U25</f>
        <v>16866</v>
      </c>
      <c r="AE23" s="79">
        <f>Securency!U25</f>
        <v>680</v>
      </c>
      <c r="AF23" s="79">
        <f>Tafime!U25</f>
        <v>6379</v>
      </c>
      <c r="AG23" s="79">
        <f>'Frenos Trw'!U25</f>
        <v>3335</v>
      </c>
      <c r="AH23" s="79">
        <f>Valeo!U25</f>
        <v>1311</v>
      </c>
      <c r="AI23" s="80">
        <f>Vrk!U25</f>
        <v>2430</v>
      </c>
      <c r="AJ23" s="81">
        <f t="shared" si="2"/>
        <v>114477</v>
      </c>
      <c r="AK23" s="87">
        <f t="shared" si="3"/>
        <v>726.75100000000384</v>
      </c>
      <c r="AL23" s="98">
        <f t="shared" si="7"/>
        <v>-6.3083970243295621E-3</v>
      </c>
      <c r="AM23" s="101" t="s">
        <v>183</v>
      </c>
    </row>
    <row r="24" spans="2:42">
      <c r="B24" s="69">
        <f t="shared" si="1"/>
        <v>41800</v>
      </c>
      <c r="C24" s="73">
        <f>PIQ!N28</f>
        <v>120342.155</v>
      </c>
      <c r="D24" s="79">
        <f>'AERnn C'!U26</f>
        <v>418</v>
      </c>
      <c r="E24" s="79">
        <f>'AER S'!U26</f>
        <v>246</v>
      </c>
      <c r="F24" s="79">
        <f>Avery!U26</f>
        <v>3972</v>
      </c>
      <c r="G24" s="79">
        <f>Beach!U26</f>
        <v>72</v>
      </c>
      <c r="H24" s="79">
        <f>Bravo!U26</f>
        <v>2716</v>
      </c>
      <c r="I24" s="79">
        <f>Comex!U26</f>
        <v>22605</v>
      </c>
      <c r="J24" s="79">
        <f>Copper!U26</f>
        <v>0</v>
      </c>
      <c r="K24" s="79">
        <f>Crown!U26</f>
        <v>1299</v>
      </c>
      <c r="L24" s="79">
        <f>DREnc!U26</f>
        <v>1153</v>
      </c>
      <c r="M24" s="79">
        <f>Eaton!U26</f>
        <v>282</v>
      </c>
      <c r="N24" s="79">
        <f>Elicamex!U26</f>
        <v>365</v>
      </c>
      <c r="O24" s="79">
        <f>Euro!U26</f>
        <v>4097</v>
      </c>
      <c r="P24" s="79">
        <f>Foam!U26</f>
        <v>5457</v>
      </c>
      <c r="Q24" s="79">
        <f>Fracsa!U26</f>
        <v>9285</v>
      </c>
      <c r="R24" s="79">
        <f>Hitachi!U26</f>
        <v>1986</v>
      </c>
      <c r="S24" s="79">
        <f>Ipc!U26</f>
        <v>2328</v>
      </c>
      <c r="T24" s="79">
        <f>Jafra!U26</f>
        <v>1371</v>
      </c>
      <c r="U24" s="79">
        <f>'KH Méx'!U26</f>
        <v>119</v>
      </c>
      <c r="V24" s="79">
        <f>Kluber!U26</f>
        <v>226</v>
      </c>
      <c r="W24" s="79">
        <f>Messier!U26</f>
        <v>1119</v>
      </c>
      <c r="X24" s="79">
        <f>Metokote!U26</f>
        <v>1482</v>
      </c>
      <c r="Y24" s="79">
        <f>Mpi!U26</f>
        <v>0</v>
      </c>
      <c r="Z24" s="79">
        <f>Narmex!U26</f>
        <v>1529</v>
      </c>
      <c r="AA24" s="79">
        <f>Norgren!U26</f>
        <v>889</v>
      </c>
      <c r="AB24" s="79">
        <f>Rohm!U26</f>
        <v>1403</v>
      </c>
      <c r="AC24" s="79">
        <f>Ronal!U26</f>
        <v>24622</v>
      </c>
      <c r="AD24" s="79">
        <f>Samsung!U26</f>
        <v>16235</v>
      </c>
      <c r="AE24" s="79">
        <f>Securency!U26</f>
        <v>689</v>
      </c>
      <c r="AF24" s="79">
        <f>Tafime!U26</f>
        <v>6751</v>
      </c>
      <c r="AG24" s="79">
        <f>'Frenos Trw'!U26</f>
        <v>3028</v>
      </c>
      <c r="AH24" s="79">
        <f>Valeo!U26</f>
        <v>1311</v>
      </c>
      <c r="AI24" s="80">
        <f>Vrk!U26</f>
        <v>2415</v>
      </c>
      <c r="AJ24" s="81">
        <f t="shared" si="2"/>
        <v>119470</v>
      </c>
      <c r="AK24" s="87">
        <f t="shared" si="3"/>
        <v>872.15499999999884</v>
      </c>
      <c r="AL24" s="90">
        <f t="shared" si="7"/>
        <v>-7.2472941838211125E-3</v>
      </c>
    </row>
    <row r="25" spans="2:42">
      <c r="B25" s="69">
        <f t="shared" si="1"/>
        <v>41799</v>
      </c>
      <c r="C25" s="73">
        <f>PIQ!N29</f>
        <v>115257.431</v>
      </c>
      <c r="D25" s="79">
        <f>'AERnn C'!U27</f>
        <v>329</v>
      </c>
      <c r="E25" s="79">
        <f>'AER S'!U27</f>
        <v>246</v>
      </c>
      <c r="F25" s="79">
        <f>Avery!U27</f>
        <v>3336</v>
      </c>
      <c r="G25" s="79">
        <f>Beach!U27</f>
        <v>16</v>
      </c>
      <c r="H25" s="79">
        <f>Bravo!U27</f>
        <v>2923</v>
      </c>
      <c r="I25" s="79">
        <f>Comex!U27</f>
        <v>18292</v>
      </c>
      <c r="J25" s="79">
        <f>Copper!U27</f>
        <v>34</v>
      </c>
      <c r="K25" s="79">
        <f>Crown!U27</f>
        <v>1279</v>
      </c>
      <c r="L25" s="79">
        <f>DREnc!U27</f>
        <v>1134</v>
      </c>
      <c r="M25" s="79">
        <f>Eaton!U27</f>
        <v>278</v>
      </c>
      <c r="N25" s="79">
        <f>Elicamex!U27</f>
        <v>311</v>
      </c>
      <c r="O25" s="79">
        <f>Euro!U27</f>
        <v>4354</v>
      </c>
      <c r="P25" s="79">
        <f>Foam!U27</f>
        <v>5635</v>
      </c>
      <c r="Q25" s="79">
        <f>Fracsa!U27</f>
        <v>7577</v>
      </c>
      <c r="R25" s="79">
        <f>Hitachi!U27</f>
        <v>1864</v>
      </c>
      <c r="S25" s="79">
        <f>Ipc!U27</f>
        <v>2695</v>
      </c>
      <c r="T25" s="79">
        <f>Jafra!U27</f>
        <v>1341</v>
      </c>
      <c r="U25" s="79">
        <f>'KH Méx'!U27</f>
        <v>96</v>
      </c>
      <c r="V25" s="79">
        <f>Kluber!U27</f>
        <v>395</v>
      </c>
      <c r="W25" s="79">
        <f>Messier!U27</f>
        <v>1066</v>
      </c>
      <c r="X25" s="79">
        <f>Metokote!U27</f>
        <v>1283</v>
      </c>
      <c r="Y25" s="79">
        <f>Mpi!U27</f>
        <v>0</v>
      </c>
      <c r="Z25" s="79">
        <f>Narmex!U27</f>
        <v>1845</v>
      </c>
      <c r="AA25" s="79">
        <f>Norgren!U27</f>
        <v>275</v>
      </c>
      <c r="AB25" s="79">
        <f>Rohm!U27</f>
        <v>1391</v>
      </c>
      <c r="AC25" s="79">
        <f>Ronal!U27</f>
        <v>25429</v>
      </c>
      <c r="AD25" s="79">
        <f>Samsung!U27</f>
        <v>16595</v>
      </c>
      <c r="AE25" s="79">
        <f>Securency!U27</f>
        <v>889</v>
      </c>
      <c r="AF25" s="79">
        <f>Tafime!U27</f>
        <v>6766</v>
      </c>
      <c r="AG25" s="79">
        <f>'Frenos Trw'!U27</f>
        <v>3352</v>
      </c>
      <c r="AH25" s="79">
        <f>Valeo!U27</f>
        <v>1311</v>
      </c>
      <c r="AI25" s="80">
        <f>Vrk!U27</f>
        <v>2327</v>
      </c>
      <c r="AJ25" s="81">
        <f t="shared" si="2"/>
        <v>114664</v>
      </c>
      <c r="AK25" s="87">
        <f t="shared" si="3"/>
        <v>593.43099999999686</v>
      </c>
      <c r="AL25" s="90">
        <f t="shared" si="7"/>
        <v>-5.1487439451951425E-3</v>
      </c>
    </row>
    <row r="26" spans="2:42" ht="15.75" thickBot="1">
      <c r="B26" s="69">
        <f t="shared" si="1"/>
        <v>41798</v>
      </c>
      <c r="C26" s="73">
        <f>PIQ!N30</f>
        <v>57140.965000000004</v>
      </c>
      <c r="D26" s="79">
        <f>'AERnn C'!U28</f>
        <v>241</v>
      </c>
      <c r="E26" s="79">
        <f>'AER S'!U28</f>
        <v>26</v>
      </c>
      <c r="F26" s="79">
        <f>Avery!U28</f>
        <v>197</v>
      </c>
      <c r="G26" s="79">
        <f>Beach!U28</f>
        <v>11</v>
      </c>
      <c r="H26" s="79">
        <f>Bravo!U28</f>
        <v>3330</v>
      </c>
      <c r="I26" s="79">
        <f>Comex!U28</f>
        <v>524</v>
      </c>
      <c r="J26" s="79">
        <f>Copper!U28</f>
        <v>26</v>
      </c>
      <c r="K26" s="79">
        <f>Crown!U28</f>
        <v>287</v>
      </c>
      <c r="L26" s="79">
        <f>DREnc!U28</f>
        <v>124</v>
      </c>
      <c r="M26" s="79">
        <f>Eaton!U28</f>
        <v>259</v>
      </c>
      <c r="N26" s="79">
        <f>Elicamex!U28</f>
        <v>99</v>
      </c>
      <c r="O26" s="79">
        <f>Euro!U28</f>
        <v>3955</v>
      </c>
      <c r="P26" s="79">
        <f>Foam!U28</f>
        <v>636</v>
      </c>
      <c r="Q26" s="79">
        <f>Fracsa!U28</f>
        <v>8643</v>
      </c>
      <c r="R26" s="79">
        <f>Hitachi!U28</f>
        <v>401</v>
      </c>
      <c r="S26" s="79">
        <f>Ipc!U28</f>
        <v>1219</v>
      </c>
      <c r="T26" s="79">
        <f>Jafra!U28</f>
        <v>671</v>
      </c>
      <c r="U26" s="79">
        <f>'KH Méx'!U28</f>
        <v>19</v>
      </c>
      <c r="V26" s="79">
        <f>Kluber!U28</f>
        <v>114</v>
      </c>
      <c r="W26" s="79">
        <f>Messier!U28</f>
        <v>956</v>
      </c>
      <c r="X26" s="79">
        <f>Metokote!U28</f>
        <v>256</v>
      </c>
      <c r="Y26" s="79">
        <f>Mpi!U28</f>
        <v>0</v>
      </c>
      <c r="Z26" s="79">
        <f>Narmex!U28</f>
        <v>485</v>
      </c>
      <c r="AA26" s="79">
        <f>Norgren!U28</f>
        <v>379</v>
      </c>
      <c r="AB26" s="79">
        <f>Rohm!U28</f>
        <v>1728</v>
      </c>
      <c r="AC26" s="79">
        <f>Ronal!U28</f>
        <v>19889</v>
      </c>
      <c r="AD26" s="79">
        <f>Samsung!U28</f>
        <v>1767</v>
      </c>
      <c r="AE26" s="79">
        <f>Securency!U28</f>
        <v>133</v>
      </c>
      <c r="AF26" s="79">
        <f>Tafime!U28</f>
        <v>6505</v>
      </c>
      <c r="AG26" s="79">
        <f>'Frenos Trw'!U28</f>
        <v>2347</v>
      </c>
      <c r="AH26" s="79">
        <f>Valeo!U28</f>
        <v>300</v>
      </c>
      <c r="AI26" s="80">
        <f>Vrk!U28</f>
        <v>930</v>
      </c>
      <c r="AJ26" s="81">
        <f t="shared" si="2"/>
        <v>56457</v>
      </c>
      <c r="AK26" s="87">
        <f t="shared" si="3"/>
        <v>683.96500000000378</v>
      </c>
      <c r="AL26" s="102">
        <f t="shared" si="7"/>
        <v>-1.196978384946778E-2</v>
      </c>
    </row>
    <row r="27" spans="2:42">
      <c r="B27" s="67">
        <f t="shared" si="1"/>
        <v>41797</v>
      </c>
      <c r="C27" s="72">
        <f>PIQ!N31</f>
        <v>72117.171999999991</v>
      </c>
      <c r="D27" s="76">
        <f>'AERnn C'!U29</f>
        <v>367</v>
      </c>
      <c r="E27" s="76">
        <f>'AER S'!U29</f>
        <v>73</v>
      </c>
      <c r="F27" s="76">
        <f>Avery!U29</f>
        <v>632</v>
      </c>
      <c r="G27" s="76">
        <f>Beach!U29</f>
        <v>2</v>
      </c>
      <c r="H27" s="76">
        <f>Bravo!U29</f>
        <v>584</v>
      </c>
      <c r="I27" s="76">
        <f>Comex!U29</f>
        <v>17735</v>
      </c>
      <c r="J27" s="76">
        <f>Copper!U29</f>
        <v>4</v>
      </c>
      <c r="K27" s="76">
        <f>Crown!U29</f>
        <v>130</v>
      </c>
      <c r="L27" s="76">
        <f>DREnc!U29</f>
        <v>267</v>
      </c>
      <c r="M27" s="76">
        <f>Eaton!U29</f>
        <v>245</v>
      </c>
      <c r="N27" s="76">
        <f>Elicamex!U29</f>
        <v>225</v>
      </c>
      <c r="O27" s="76">
        <f>Euro!U29</f>
        <v>4019</v>
      </c>
      <c r="P27" s="76">
        <f>Foam!U29</f>
        <v>0</v>
      </c>
      <c r="Q27" s="76">
        <f>Fracsa!U29</f>
        <v>7672</v>
      </c>
      <c r="R27" s="76">
        <f>Hitachi!U29</f>
        <v>388</v>
      </c>
      <c r="S27" s="76">
        <f>Ipc!U29</f>
        <v>1021</v>
      </c>
      <c r="T27" s="76">
        <f>Jafra!U29</f>
        <v>546</v>
      </c>
      <c r="U27" s="76">
        <f>'KH Méx'!U29</f>
        <v>13</v>
      </c>
      <c r="V27" s="76">
        <f>Kluber!U29</f>
        <v>0</v>
      </c>
      <c r="W27" s="76">
        <f>Messier!U29</f>
        <v>942</v>
      </c>
      <c r="X27" s="76">
        <f>Metokote!U29</f>
        <v>698</v>
      </c>
      <c r="Y27" s="76">
        <f>Mpi!U29</f>
        <v>0</v>
      </c>
      <c r="Z27" s="76">
        <f>Narmex!U29</f>
        <v>53</v>
      </c>
      <c r="AA27" s="76">
        <f>Norgren!U29</f>
        <v>550</v>
      </c>
      <c r="AB27" s="76">
        <f>Rohm!U29</f>
        <v>1293</v>
      </c>
      <c r="AC27" s="76">
        <f>Ronal!U29</f>
        <v>22372</v>
      </c>
      <c r="AD27" s="76">
        <f>Samsung!U29</f>
        <v>217</v>
      </c>
      <c r="AE27" s="76">
        <f>Securency!U29</f>
        <v>465</v>
      </c>
      <c r="AF27" s="76">
        <f>Tafime!U29</f>
        <v>5695</v>
      </c>
      <c r="AG27" s="76">
        <f>'Frenos Trw'!U29</f>
        <v>2092</v>
      </c>
      <c r="AH27" s="76">
        <f>Valeo!U29</f>
        <v>162</v>
      </c>
      <c r="AI27" s="77">
        <f>Vrk!U29</f>
        <v>2517</v>
      </c>
      <c r="AJ27" s="78">
        <f t="shared" si="2"/>
        <v>70979</v>
      </c>
      <c r="AK27" s="86">
        <f t="shared" si="3"/>
        <v>1138.1719999999914</v>
      </c>
      <c r="AL27" s="92">
        <f t="shared" ref="AL27:AL33" si="8">(AJ27-C27)/C27</f>
        <v>-1.5782260568952863E-2</v>
      </c>
      <c r="AM27" s="95" t="s">
        <v>180</v>
      </c>
      <c r="AN27" s="85"/>
    </row>
    <row r="28" spans="2:42" ht="15.75" thickBot="1">
      <c r="B28" s="67">
        <f t="shared" si="1"/>
        <v>41796</v>
      </c>
      <c r="C28" s="72">
        <f>PIQ!N32</f>
        <v>109628.51700000001</v>
      </c>
      <c r="D28" s="76">
        <f>'AERnn C'!U30</f>
        <v>385</v>
      </c>
      <c r="E28" s="76">
        <f>'AER S'!U30</f>
        <v>214</v>
      </c>
      <c r="F28" s="76">
        <f>Avery!U30</f>
        <v>2552</v>
      </c>
      <c r="G28" s="76">
        <f>Beach!U30</f>
        <v>33</v>
      </c>
      <c r="H28" s="76">
        <f>Bravo!U30</f>
        <v>0</v>
      </c>
      <c r="I28" s="76">
        <f>Comex!U30</f>
        <v>24600</v>
      </c>
      <c r="J28" s="76">
        <f>Copper!U30</f>
        <v>29</v>
      </c>
      <c r="K28" s="76">
        <f>Crown!U30</f>
        <v>1668</v>
      </c>
      <c r="L28" s="76">
        <f>DREnc!U30</f>
        <v>1147</v>
      </c>
      <c r="M28" s="76">
        <f>Eaton!U30</f>
        <v>291</v>
      </c>
      <c r="N28" s="76">
        <f>Elicamex!U30</f>
        <v>413</v>
      </c>
      <c r="O28" s="76">
        <f>Euro!U30</f>
        <v>4397</v>
      </c>
      <c r="P28" s="76">
        <f>Foam!U30</f>
        <v>0</v>
      </c>
      <c r="Q28" s="76">
        <f>Fracsa!U30</f>
        <v>8763</v>
      </c>
      <c r="R28" s="76">
        <f>Hitachi!U30</f>
        <v>2479</v>
      </c>
      <c r="S28" s="76">
        <f>Ipc!U30</f>
        <v>2621</v>
      </c>
      <c r="T28" s="76">
        <f>Jafra!U30</f>
        <v>1447</v>
      </c>
      <c r="U28" s="76">
        <f>'KH Méx'!U30</f>
        <v>87</v>
      </c>
      <c r="V28" s="76">
        <f>Kluber!U30</f>
        <v>211</v>
      </c>
      <c r="W28" s="76">
        <f>Messier!U30</f>
        <v>1023</v>
      </c>
      <c r="X28" s="76">
        <f>Metokote!U30</f>
        <v>1414</v>
      </c>
      <c r="Y28" s="76">
        <f>Mpi!U30</f>
        <v>0</v>
      </c>
      <c r="Z28" s="76">
        <f>Narmex!U30</f>
        <v>1252</v>
      </c>
      <c r="AA28" s="76">
        <f>Norgren!U30</f>
        <v>817</v>
      </c>
      <c r="AB28" s="76">
        <f>Rohm!U30</f>
        <v>1504</v>
      </c>
      <c r="AC28" s="76">
        <f>Ronal!U30</f>
        <v>22863</v>
      </c>
      <c r="AD28" s="76">
        <f>Samsung!U30</f>
        <v>14791</v>
      </c>
      <c r="AE28" s="76">
        <f>Securency!U30</f>
        <v>384</v>
      </c>
      <c r="AF28" s="76">
        <f>Tafime!U30</f>
        <v>6748</v>
      </c>
      <c r="AG28" s="76">
        <f>'Frenos Trw'!U30</f>
        <v>3025</v>
      </c>
      <c r="AH28" s="76">
        <f>Valeo!U30</f>
        <v>1078</v>
      </c>
      <c r="AI28" s="77">
        <f>Vrk!U30</f>
        <v>2522</v>
      </c>
      <c r="AJ28" s="78">
        <f t="shared" si="2"/>
        <v>108758</v>
      </c>
      <c r="AK28" s="86">
        <f t="shared" si="3"/>
        <v>870.5170000000071</v>
      </c>
      <c r="AL28" s="93">
        <f t="shared" si="8"/>
        <v>-7.9406072783052162E-3</v>
      </c>
      <c r="AM28" s="99">
        <f>AVERAGE(AL27:AL33)</f>
        <v>-9.214902665239744E-3</v>
      </c>
      <c r="AO28" s="70">
        <f>AM28</f>
        <v>-9.214902665239744E-3</v>
      </c>
    </row>
    <row r="29" spans="2:42">
      <c r="B29" s="67">
        <f t="shared" si="1"/>
        <v>41795</v>
      </c>
      <c r="C29" s="72">
        <f>PIQ!N33</f>
        <v>117404.129</v>
      </c>
      <c r="D29" s="76">
        <f>'AERnn C'!U31</f>
        <v>370</v>
      </c>
      <c r="E29" s="76">
        <f>'AER S'!U31</f>
        <v>268</v>
      </c>
      <c r="F29" s="76">
        <f>Avery!U31</f>
        <v>3623</v>
      </c>
      <c r="G29" s="76">
        <f>Beach!U31</f>
        <v>50</v>
      </c>
      <c r="H29" s="76">
        <f>Bravo!U31</f>
        <v>0</v>
      </c>
      <c r="I29" s="76">
        <f>Comex!U31</f>
        <v>23264</v>
      </c>
      <c r="J29" s="76">
        <f>Copper!U31</f>
        <v>46</v>
      </c>
      <c r="K29" s="76">
        <f>Crown!U31</f>
        <v>1320</v>
      </c>
      <c r="L29" s="76">
        <f>DREnc!U31</f>
        <v>1460</v>
      </c>
      <c r="M29" s="76">
        <f>Eaton!U31</f>
        <v>291</v>
      </c>
      <c r="N29" s="76">
        <f>Elicamex!U31</f>
        <v>396</v>
      </c>
      <c r="O29" s="76">
        <f>Euro!U31</f>
        <v>4430</v>
      </c>
      <c r="P29" s="76">
        <f>Foam!U31</f>
        <v>4206</v>
      </c>
      <c r="Q29" s="76">
        <f>Fracsa!U31</f>
        <v>9176</v>
      </c>
      <c r="R29" s="76">
        <f>Hitachi!U31</f>
        <v>2392</v>
      </c>
      <c r="S29" s="76">
        <f>Ipc!U31</f>
        <v>2391</v>
      </c>
      <c r="T29" s="76">
        <f>Jafra!U31</f>
        <v>1386</v>
      </c>
      <c r="U29" s="76">
        <f>'KH Méx'!U31</f>
        <v>117</v>
      </c>
      <c r="V29" s="76">
        <f>Kluber!U31</f>
        <v>307</v>
      </c>
      <c r="W29" s="76">
        <f>Messier!U31</f>
        <v>1116</v>
      </c>
      <c r="X29" s="76">
        <f>Metokote!U31</f>
        <v>1409</v>
      </c>
      <c r="Y29" s="76">
        <f>Mpi!U31</f>
        <v>0</v>
      </c>
      <c r="Z29" s="76">
        <f>Narmex!U31</f>
        <v>1756</v>
      </c>
      <c r="AA29" s="76">
        <f>Norgren!U31</f>
        <v>755</v>
      </c>
      <c r="AB29" s="76">
        <f>Rohm!U31</f>
        <v>1350</v>
      </c>
      <c r="AC29" s="76">
        <f>Ronal!U31</f>
        <v>22280</v>
      </c>
      <c r="AD29" s="76">
        <f>Samsung!U31</f>
        <v>18384</v>
      </c>
      <c r="AE29" s="76">
        <f>Securency!U31</f>
        <v>664</v>
      </c>
      <c r="AF29" s="76">
        <f>Tafime!U31</f>
        <v>6729</v>
      </c>
      <c r="AG29" s="76">
        <f>'Frenos Trw'!U31</f>
        <v>3052</v>
      </c>
      <c r="AH29" s="76">
        <f>Valeo!U31</f>
        <v>1192</v>
      </c>
      <c r="AI29" s="77">
        <f>Vrk!U31</f>
        <v>2491</v>
      </c>
      <c r="AJ29" s="78">
        <f t="shared" si="2"/>
        <v>116671</v>
      </c>
      <c r="AK29" s="86">
        <f t="shared" si="3"/>
        <v>733.12900000000081</v>
      </c>
      <c r="AL29" s="93">
        <f t="shared" si="8"/>
        <v>-6.2444907708484494E-3</v>
      </c>
      <c r="AM29" s="100" t="s">
        <v>186</v>
      </c>
    </row>
    <row r="30" spans="2:42">
      <c r="B30" s="67">
        <f t="shared" si="1"/>
        <v>41794</v>
      </c>
      <c r="C30" s="72">
        <f>PIQ!N34</f>
        <v>115481.34600000001</v>
      </c>
      <c r="D30" s="76">
        <f>'AERnn C'!U32</f>
        <v>448</v>
      </c>
      <c r="E30" s="76">
        <f>'AER S'!U32</f>
        <v>329</v>
      </c>
      <c r="F30" s="76">
        <f>Avery!U32</f>
        <v>3625</v>
      </c>
      <c r="G30" s="76">
        <f>Beach!U32</f>
        <v>55</v>
      </c>
      <c r="H30" s="76">
        <f>Bravo!U32</f>
        <v>0</v>
      </c>
      <c r="I30" s="76">
        <f>Comex!U32</f>
        <v>19280</v>
      </c>
      <c r="J30" s="76">
        <f>Copper!U32</f>
        <v>56</v>
      </c>
      <c r="K30" s="76">
        <f>Crown!U32</f>
        <v>1142</v>
      </c>
      <c r="L30" s="76">
        <f>DREnc!U32</f>
        <v>1555</v>
      </c>
      <c r="M30" s="76">
        <f>Eaton!U32</f>
        <v>287</v>
      </c>
      <c r="N30" s="76">
        <f>Elicamex!U32</f>
        <v>442</v>
      </c>
      <c r="O30" s="76">
        <f>Euro!U32</f>
        <v>4396</v>
      </c>
      <c r="P30" s="76">
        <f>Foam!U32</f>
        <v>5621</v>
      </c>
      <c r="Q30" s="76">
        <f>Fracsa!U32</f>
        <v>8338</v>
      </c>
      <c r="R30" s="76">
        <f>Hitachi!U32</f>
        <v>2186</v>
      </c>
      <c r="S30" s="76">
        <f>Ipc!U32</f>
        <v>2710</v>
      </c>
      <c r="T30" s="76">
        <f>Jafra!U32</f>
        <v>1447</v>
      </c>
      <c r="U30" s="76">
        <f>'KH Méx'!U32</f>
        <v>110</v>
      </c>
      <c r="V30" s="76">
        <f>Kluber!U32</f>
        <v>533</v>
      </c>
      <c r="W30" s="76">
        <f>Messier!U32</f>
        <v>998</v>
      </c>
      <c r="X30" s="76">
        <f>Metokote!U32</f>
        <v>1416</v>
      </c>
      <c r="Y30" s="76">
        <f>Mpi!U32</f>
        <v>0</v>
      </c>
      <c r="Z30" s="76">
        <f>Narmex!U32</f>
        <v>1475</v>
      </c>
      <c r="AA30" s="76">
        <f>Norgren!U32</f>
        <v>699</v>
      </c>
      <c r="AB30" s="76">
        <f>Rohm!U32</f>
        <v>1430</v>
      </c>
      <c r="AC30" s="76">
        <f>Ronal!U32</f>
        <v>26007</v>
      </c>
      <c r="AD30" s="76">
        <f>Samsung!U32</f>
        <v>16530</v>
      </c>
      <c r="AE30" s="76">
        <f>Securency!U32</f>
        <v>740</v>
      </c>
      <c r="AF30" s="76">
        <f>Tafime!U32</f>
        <v>6279</v>
      </c>
      <c r="AG30" s="76">
        <f>'Frenos Trw'!U32</f>
        <v>3144</v>
      </c>
      <c r="AH30" s="76">
        <f>Valeo!U32</f>
        <v>1110</v>
      </c>
      <c r="AI30" s="77">
        <f>Vrk!U32</f>
        <v>2488</v>
      </c>
      <c r="AJ30" s="78">
        <f t="shared" si="2"/>
        <v>114876</v>
      </c>
      <c r="AK30" s="86">
        <f t="shared" si="3"/>
        <v>605.34600000000501</v>
      </c>
      <c r="AL30" s="93">
        <f t="shared" si="8"/>
        <v>-5.2419375160383478E-3</v>
      </c>
      <c r="AM30" s="101" t="s">
        <v>181</v>
      </c>
    </row>
    <row r="31" spans="2:42">
      <c r="B31" s="67">
        <f t="shared" si="1"/>
        <v>41793</v>
      </c>
      <c r="C31" s="72">
        <f>PIQ!N35</f>
        <v>110791.649</v>
      </c>
      <c r="D31" s="76">
        <f>'AERnn C'!U33</f>
        <v>335</v>
      </c>
      <c r="E31" s="76">
        <f>'AER S'!U33</f>
        <v>245</v>
      </c>
      <c r="F31" s="76">
        <f>Avery!U33</f>
        <v>3412</v>
      </c>
      <c r="G31" s="76">
        <f>Beach!U33</f>
        <v>53</v>
      </c>
      <c r="H31" s="76">
        <f>Bravo!U33</f>
        <v>899</v>
      </c>
      <c r="I31" s="76">
        <f>Comex!U33</f>
        <v>16337</v>
      </c>
      <c r="J31" s="76">
        <f>Copper!U33</f>
        <v>90</v>
      </c>
      <c r="K31" s="76">
        <f>Crown!U33</f>
        <v>1224</v>
      </c>
      <c r="L31" s="76">
        <f>DREnc!U33</f>
        <v>1518</v>
      </c>
      <c r="M31" s="76">
        <f>Eaton!U33</f>
        <v>291</v>
      </c>
      <c r="N31" s="76">
        <f>Elicamex!U33</f>
        <v>385</v>
      </c>
      <c r="O31" s="76">
        <f>Euro!U33</f>
        <v>4522</v>
      </c>
      <c r="P31" s="76">
        <f>Foam!U33</f>
        <v>6045</v>
      </c>
      <c r="Q31" s="76">
        <f>Fracsa!U33</f>
        <v>5476</v>
      </c>
      <c r="R31" s="76">
        <f>Hitachi!U33</f>
        <v>2388</v>
      </c>
      <c r="S31" s="76">
        <f>Ipc!U33</f>
        <v>2935</v>
      </c>
      <c r="T31" s="76">
        <f>Jafra!U33</f>
        <v>1377</v>
      </c>
      <c r="U31" s="76">
        <f>'KH Méx'!U33</f>
        <v>30</v>
      </c>
      <c r="V31" s="76">
        <f>Kluber!U33</f>
        <v>459</v>
      </c>
      <c r="W31" s="76">
        <f>Messier!U33</f>
        <v>1054</v>
      </c>
      <c r="X31" s="76">
        <f>Metokote!U33</f>
        <v>1535</v>
      </c>
      <c r="Y31" s="76">
        <f>Mpi!U33</f>
        <v>0</v>
      </c>
      <c r="Z31" s="76">
        <f>Narmex!U33</f>
        <v>2263</v>
      </c>
      <c r="AA31" s="76">
        <f>Norgren!U33</f>
        <v>687</v>
      </c>
      <c r="AB31" s="76">
        <f>Rohm!U33</f>
        <v>1400</v>
      </c>
      <c r="AC31" s="76">
        <f>Ronal!U33</f>
        <v>26184</v>
      </c>
      <c r="AD31" s="76">
        <f>Samsung!U33</f>
        <v>14829</v>
      </c>
      <c r="AE31" s="76">
        <f>Securency!U33</f>
        <v>716</v>
      </c>
      <c r="AF31" s="76">
        <f>Tafime!U33</f>
        <v>6435</v>
      </c>
      <c r="AG31" s="76">
        <f>'Frenos Trw'!U33</f>
        <v>3159</v>
      </c>
      <c r="AH31" s="76">
        <f>Valeo!U33</f>
        <v>1165</v>
      </c>
      <c r="AI31" s="77">
        <f>Vrk!U33</f>
        <v>2530</v>
      </c>
      <c r="AJ31" s="78">
        <f t="shared" si="2"/>
        <v>109978</v>
      </c>
      <c r="AK31" s="86">
        <f t="shared" si="3"/>
        <v>813.64900000000489</v>
      </c>
      <c r="AL31" s="89">
        <f t="shared" si="8"/>
        <v>-7.3439560413078144E-3</v>
      </c>
    </row>
    <row r="32" spans="2:42">
      <c r="B32" s="67">
        <f>B33+1</f>
        <v>41792</v>
      </c>
      <c r="C32" s="72">
        <f>PIQ!N36</f>
        <v>111533.14199999999</v>
      </c>
      <c r="D32" s="76">
        <f>'AERnn C'!U34</f>
        <v>300</v>
      </c>
      <c r="E32" s="76">
        <f>'AER S'!U34</f>
        <v>183</v>
      </c>
      <c r="F32" s="76">
        <f>Avery!U34</f>
        <v>3629</v>
      </c>
      <c r="G32" s="76">
        <f>Beach!U34</f>
        <v>49</v>
      </c>
      <c r="H32" s="76">
        <f>Bravo!U34</f>
        <v>5888</v>
      </c>
      <c r="I32" s="76">
        <f>Comex!U34</f>
        <v>13444</v>
      </c>
      <c r="J32" s="76">
        <f>Copper!U34</f>
        <v>80</v>
      </c>
      <c r="K32" s="76">
        <f>Crown!U34</f>
        <v>1380</v>
      </c>
      <c r="L32" s="76">
        <f>DREnc!U34</f>
        <v>1657</v>
      </c>
      <c r="M32" s="76">
        <f>Eaton!U34</f>
        <v>280</v>
      </c>
      <c r="N32" s="76">
        <f>Elicamex!U34</f>
        <v>436</v>
      </c>
      <c r="O32" s="76">
        <f>Euro!U34</f>
        <v>4559</v>
      </c>
      <c r="P32" s="76">
        <f>Foam!U34</f>
        <v>5920</v>
      </c>
      <c r="Q32" s="76">
        <f>Fracsa!U34</f>
        <v>6923</v>
      </c>
      <c r="R32" s="76">
        <f>Hitachi!U34</f>
        <v>2479</v>
      </c>
      <c r="S32" s="76">
        <f>Ipc!U34</f>
        <v>2689</v>
      </c>
      <c r="T32" s="76">
        <f>Jafra!U34</f>
        <v>1301</v>
      </c>
      <c r="U32" s="76">
        <f>'KH Méx'!U34</f>
        <v>131</v>
      </c>
      <c r="V32" s="76">
        <f>Kluber!U34</f>
        <v>437</v>
      </c>
      <c r="W32" s="76">
        <f>Messier!U34</f>
        <v>1037</v>
      </c>
      <c r="X32" s="76">
        <f>Metokote!U34</f>
        <v>1541</v>
      </c>
      <c r="Y32" s="76">
        <f>Mpi!U34</f>
        <v>0</v>
      </c>
      <c r="Z32" s="76">
        <f>Narmex!U34</f>
        <v>1321</v>
      </c>
      <c r="AA32" s="76">
        <f>Norgren!U34</f>
        <v>681</v>
      </c>
      <c r="AB32" s="76">
        <f>Rohm!U34</f>
        <v>1493</v>
      </c>
      <c r="AC32" s="76">
        <f>Ronal!U34</f>
        <v>26612</v>
      </c>
      <c r="AD32" s="76">
        <f>Samsung!U34</f>
        <v>11515</v>
      </c>
      <c r="AE32" s="76">
        <f>Securency!U34</f>
        <v>785</v>
      </c>
      <c r="AF32" s="76">
        <f>Tafime!U34</f>
        <v>7107</v>
      </c>
      <c r="AG32" s="76">
        <f>'Frenos Trw'!U34</f>
        <v>3079</v>
      </c>
      <c r="AH32" s="76">
        <f>Valeo!U34</f>
        <v>1209</v>
      </c>
      <c r="AI32" s="77">
        <f>Vrk!U34</f>
        <v>2522</v>
      </c>
      <c r="AJ32" s="78">
        <f t="shared" si="2"/>
        <v>110667</v>
      </c>
      <c r="AK32" s="86">
        <f t="shared" si="3"/>
        <v>866.14199999999255</v>
      </c>
      <c r="AL32" s="89">
        <f t="shared" si="8"/>
        <v>-7.7657814033428073E-3</v>
      </c>
      <c r="AO32" s="70"/>
    </row>
    <row r="33" spans="2:38" ht="15.75" thickBot="1">
      <c r="B33" s="107">
        <v>41791</v>
      </c>
      <c r="C33" s="74">
        <f>PIQ!N37</f>
        <v>61511.559000000001</v>
      </c>
      <c r="D33" s="82">
        <f>'AERnn C'!U35</f>
        <v>227</v>
      </c>
      <c r="E33" s="82">
        <f>'AER S'!U35</f>
        <v>34</v>
      </c>
      <c r="F33" s="82">
        <f>Avery!U35</f>
        <v>148</v>
      </c>
      <c r="G33" s="82">
        <f>Beach!U35</f>
        <v>11</v>
      </c>
      <c r="H33" s="82">
        <f>Bravo!U35</f>
        <v>5569</v>
      </c>
      <c r="I33" s="82">
        <f>Comex!U35</f>
        <v>457</v>
      </c>
      <c r="J33" s="82">
        <f>Copper!U35</f>
        <v>16</v>
      </c>
      <c r="K33" s="82">
        <f>Crown!U35</f>
        <v>240</v>
      </c>
      <c r="L33" s="82">
        <f>DREnc!U35</f>
        <v>181</v>
      </c>
      <c r="M33" s="82">
        <f>Eaton!U35</f>
        <v>251</v>
      </c>
      <c r="N33" s="82">
        <f>Elicamex!U35</f>
        <v>180</v>
      </c>
      <c r="O33" s="82">
        <f>Euro!U35</f>
        <v>4131</v>
      </c>
      <c r="P33" s="82">
        <f>Foam!U35</f>
        <v>693</v>
      </c>
      <c r="Q33" s="82">
        <f>Fracsa!U35</f>
        <v>7043</v>
      </c>
      <c r="R33" s="82">
        <f>Hitachi!U35</f>
        <v>381</v>
      </c>
      <c r="S33" s="82">
        <f>Ipc!U35</f>
        <v>554</v>
      </c>
      <c r="T33" s="82">
        <f>Jafra!U35</f>
        <v>1190</v>
      </c>
      <c r="U33" s="82">
        <f>'KH Méx'!U35</f>
        <v>19</v>
      </c>
      <c r="V33" s="82">
        <f>Kluber!U35</f>
        <v>105</v>
      </c>
      <c r="W33" s="82">
        <f>Messier!U35</f>
        <v>960</v>
      </c>
      <c r="X33" s="82">
        <f>Metokote!U35</f>
        <v>262</v>
      </c>
      <c r="Y33" s="82">
        <f>Mpi!U35</f>
        <v>0</v>
      </c>
      <c r="Z33" s="82">
        <f>Narmex!U35</f>
        <v>449</v>
      </c>
      <c r="AA33" s="82">
        <f>Norgren!U35</f>
        <v>259</v>
      </c>
      <c r="AB33" s="82">
        <f>Rohm!U35</f>
        <v>1074</v>
      </c>
      <c r="AC33" s="82">
        <f>Ronal!U35</f>
        <v>24085</v>
      </c>
      <c r="AD33" s="82">
        <f>Samsung!U35</f>
        <v>1515</v>
      </c>
      <c r="AE33" s="82">
        <f>Securency!U35</f>
        <v>200</v>
      </c>
      <c r="AF33" s="82">
        <f>Tafime!U35</f>
        <v>7075</v>
      </c>
      <c r="AG33" s="82">
        <f>'Frenos Trw'!U35</f>
        <v>2296</v>
      </c>
      <c r="AH33" s="82">
        <f>Valeo!U35</f>
        <v>233</v>
      </c>
      <c r="AI33" s="83">
        <f>Vrk!U35</f>
        <v>801</v>
      </c>
      <c r="AJ33" s="84">
        <f t="shared" si="2"/>
        <v>60639</v>
      </c>
      <c r="AK33" s="88">
        <f t="shared" si="3"/>
        <v>872.55900000000111</v>
      </c>
      <c r="AL33" s="91">
        <f t="shared" si="8"/>
        <v>-1.4185285077882697E-2</v>
      </c>
    </row>
    <row r="34" spans="2:38"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</sheetData>
  <pageMargins left="0.7" right="0.7" top="0.75" bottom="0.75" header="0.3" footer="0.3"/>
  <pageSetup scale="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302543</v>
      </c>
      <c r="T6" s="16">
        <v>30</v>
      </c>
      <c r="U6" s="23">
        <f>D6-D7</f>
        <v>1318</v>
      </c>
      <c r="V6" s="4"/>
    </row>
    <row r="7" spans="1:22">
      <c r="A7" s="16">
        <v>30</v>
      </c>
      <c r="B7" t="s">
        <v>189</v>
      </c>
      <c r="C7" t="s">
        <v>14</v>
      </c>
      <c r="D7">
        <v>301225</v>
      </c>
      <c r="E7">
        <v>182593</v>
      </c>
      <c r="F7">
        <v>7.1934310000000004</v>
      </c>
      <c r="G7">
        <v>1</v>
      </c>
      <c r="H7">
        <v>93.771000000000001</v>
      </c>
      <c r="I7">
        <v>23.1</v>
      </c>
      <c r="J7">
        <v>9.6999999999999993</v>
      </c>
      <c r="K7">
        <v>164.5</v>
      </c>
      <c r="L7">
        <v>1.0129999999999999</v>
      </c>
      <c r="M7">
        <v>88.772999999999996</v>
      </c>
      <c r="N7">
        <v>95.025999999999996</v>
      </c>
      <c r="O7">
        <v>89.590999999999994</v>
      </c>
      <c r="P7">
        <v>14.8</v>
      </c>
      <c r="Q7">
        <v>37.9</v>
      </c>
      <c r="R7">
        <v>21.3</v>
      </c>
      <c r="S7">
        <v>4.8600000000000003</v>
      </c>
      <c r="T7" s="16">
        <v>29</v>
      </c>
      <c r="U7" s="23">
        <f>D7-D8</f>
        <v>235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300990</v>
      </c>
      <c r="E8">
        <v>182560</v>
      </c>
      <c r="F8">
        <v>7.6653589999999996</v>
      </c>
      <c r="G8">
        <v>1</v>
      </c>
      <c r="H8">
        <v>93.81</v>
      </c>
      <c r="I8">
        <v>19.7</v>
      </c>
      <c r="J8">
        <v>18.5</v>
      </c>
      <c r="K8">
        <v>129.9</v>
      </c>
      <c r="L8">
        <v>1.0145999999999999</v>
      </c>
      <c r="M8">
        <v>91.632999999999996</v>
      </c>
      <c r="N8">
        <v>95.867000000000004</v>
      </c>
      <c r="O8">
        <v>94.42</v>
      </c>
      <c r="P8">
        <v>12.6</v>
      </c>
      <c r="Q8">
        <v>38.700000000000003</v>
      </c>
      <c r="R8">
        <v>16.8</v>
      </c>
      <c r="S8">
        <v>4.8499999999999996</v>
      </c>
      <c r="T8" s="22">
        <v>28</v>
      </c>
      <c r="U8" s="23">
        <f t="shared" ref="U8:U35" si="0">D8-D9</f>
        <v>441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300549</v>
      </c>
      <c r="E9">
        <v>182501</v>
      </c>
      <c r="F9">
        <v>7.4080969999999997</v>
      </c>
      <c r="G9">
        <v>1</v>
      </c>
      <c r="H9">
        <v>91.617000000000004</v>
      </c>
      <c r="I9">
        <v>20.5</v>
      </c>
      <c r="J9">
        <v>47.4</v>
      </c>
      <c r="K9">
        <v>161</v>
      </c>
      <c r="L9">
        <v>1.0135000000000001</v>
      </c>
      <c r="M9">
        <v>87.838999999999999</v>
      </c>
      <c r="N9">
        <v>94.063000000000002</v>
      </c>
      <c r="O9">
        <v>92.465000000000003</v>
      </c>
      <c r="P9">
        <v>15.6</v>
      </c>
      <c r="Q9">
        <v>28.8</v>
      </c>
      <c r="R9">
        <v>21</v>
      </c>
      <c r="S9">
        <v>4.8499999999999996</v>
      </c>
      <c r="T9" s="16">
        <v>27</v>
      </c>
      <c r="U9" s="23">
        <f t="shared" si="0"/>
        <v>1133</v>
      </c>
      <c r="V9" s="16"/>
    </row>
    <row r="10" spans="1:22">
      <c r="A10" s="16">
        <v>27</v>
      </c>
      <c r="B10" t="s">
        <v>192</v>
      </c>
      <c r="C10" t="s">
        <v>14</v>
      </c>
      <c r="D10">
        <v>299416</v>
      </c>
      <c r="E10">
        <v>182345</v>
      </c>
      <c r="F10">
        <v>7.1568959999999997</v>
      </c>
      <c r="G10">
        <v>1</v>
      </c>
      <c r="H10">
        <v>89.953000000000003</v>
      </c>
      <c r="I10">
        <v>21.5</v>
      </c>
      <c r="J10">
        <v>73</v>
      </c>
      <c r="K10">
        <v>137.69999999999999</v>
      </c>
      <c r="L10">
        <v>1.0129999999999999</v>
      </c>
      <c r="M10">
        <v>85.218999999999994</v>
      </c>
      <c r="N10">
        <v>92.772999999999996</v>
      </c>
      <c r="O10">
        <v>88.787999999999997</v>
      </c>
      <c r="P10">
        <v>18.2</v>
      </c>
      <c r="Q10">
        <v>27.7</v>
      </c>
      <c r="R10">
        <v>20.5</v>
      </c>
      <c r="S10">
        <v>4.8499999999999996</v>
      </c>
      <c r="T10" s="16">
        <v>26</v>
      </c>
      <c r="U10" s="23">
        <f t="shared" si="0"/>
        <v>1750</v>
      </c>
      <c r="V10" s="16"/>
    </row>
    <row r="11" spans="1:22">
      <c r="A11" s="16">
        <v>26</v>
      </c>
      <c r="B11" t="s">
        <v>193</v>
      </c>
      <c r="C11" t="s">
        <v>14</v>
      </c>
      <c r="D11">
        <v>297666</v>
      </c>
      <c r="E11">
        <v>182102</v>
      </c>
      <c r="F11">
        <v>7.0594469999999996</v>
      </c>
      <c r="G11">
        <v>1</v>
      </c>
      <c r="H11">
        <v>89.147999999999996</v>
      </c>
      <c r="I11">
        <v>21</v>
      </c>
      <c r="J11">
        <v>70.8</v>
      </c>
      <c r="K11">
        <v>121.4</v>
      </c>
      <c r="L11">
        <v>1.0126999999999999</v>
      </c>
      <c r="M11">
        <v>86.162999999999997</v>
      </c>
      <c r="N11">
        <v>92.628</v>
      </c>
      <c r="O11">
        <v>87.602999999999994</v>
      </c>
      <c r="P11">
        <v>18.399999999999999</v>
      </c>
      <c r="Q11">
        <v>25.5</v>
      </c>
      <c r="R11">
        <v>21</v>
      </c>
      <c r="S11">
        <v>4.8600000000000003</v>
      </c>
      <c r="T11" s="16">
        <v>25</v>
      </c>
      <c r="U11" s="23">
        <f t="shared" si="0"/>
        <v>1698</v>
      </c>
      <c r="V11" s="16"/>
    </row>
    <row r="12" spans="1:22">
      <c r="A12" s="16">
        <v>25</v>
      </c>
      <c r="B12" t="s">
        <v>194</v>
      </c>
      <c r="C12" t="s">
        <v>14</v>
      </c>
      <c r="D12">
        <v>295968</v>
      </c>
      <c r="E12">
        <v>181865</v>
      </c>
      <c r="F12">
        <v>7.0421639999999996</v>
      </c>
      <c r="G12">
        <v>1</v>
      </c>
      <c r="H12">
        <v>89.662999999999997</v>
      </c>
      <c r="I12">
        <v>20.6</v>
      </c>
      <c r="J12">
        <v>47.3</v>
      </c>
      <c r="K12">
        <v>158.19999999999999</v>
      </c>
      <c r="L12">
        <v>1.0126999999999999</v>
      </c>
      <c r="M12">
        <v>85.930999999999997</v>
      </c>
      <c r="N12">
        <v>92.597999999999999</v>
      </c>
      <c r="O12">
        <v>87.363</v>
      </c>
      <c r="P12">
        <v>15.9</v>
      </c>
      <c r="Q12">
        <v>26.6</v>
      </c>
      <c r="R12">
        <v>21</v>
      </c>
      <c r="S12">
        <v>4.8600000000000003</v>
      </c>
      <c r="T12" s="16">
        <v>24</v>
      </c>
      <c r="U12" s="23">
        <f t="shared" si="0"/>
        <v>1131</v>
      </c>
      <c r="V12" s="16"/>
    </row>
    <row r="13" spans="1:22">
      <c r="A13" s="16">
        <v>24</v>
      </c>
      <c r="B13" t="s">
        <v>195</v>
      </c>
      <c r="C13" t="s">
        <v>14</v>
      </c>
      <c r="D13">
        <v>294837</v>
      </c>
      <c r="E13">
        <v>181707</v>
      </c>
      <c r="F13">
        <v>7.0122390000000001</v>
      </c>
      <c r="G13">
        <v>1</v>
      </c>
      <c r="H13">
        <v>89.227999999999994</v>
      </c>
      <c r="I13">
        <v>20.2</v>
      </c>
      <c r="J13">
        <v>49.8</v>
      </c>
      <c r="K13">
        <v>168.6</v>
      </c>
      <c r="L13">
        <v>1.0125999999999999</v>
      </c>
      <c r="M13">
        <v>86.343999999999994</v>
      </c>
      <c r="N13">
        <v>92.335999999999999</v>
      </c>
      <c r="O13">
        <v>87.057000000000002</v>
      </c>
      <c r="P13">
        <v>15.5</v>
      </c>
      <c r="Q13">
        <v>25.1</v>
      </c>
      <c r="R13">
        <v>21.3</v>
      </c>
      <c r="S13">
        <v>4.8600000000000003</v>
      </c>
      <c r="T13" s="16">
        <v>23</v>
      </c>
      <c r="U13" s="23">
        <f t="shared" si="0"/>
        <v>1193</v>
      </c>
      <c r="V13" s="16"/>
    </row>
    <row r="14" spans="1:22">
      <c r="A14" s="16">
        <v>23</v>
      </c>
      <c r="B14" t="s">
        <v>13</v>
      </c>
      <c r="C14" t="s">
        <v>14</v>
      </c>
      <c r="D14">
        <v>293644</v>
      </c>
      <c r="E14">
        <v>181540</v>
      </c>
      <c r="F14">
        <v>7.2710860000000004</v>
      </c>
      <c r="G14">
        <v>1</v>
      </c>
      <c r="H14">
        <v>93.251000000000005</v>
      </c>
      <c r="I14">
        <v>25.4</v>
      </c>
      <c r="J14">
        <v>21.4</v>
      </c>
      <c r="K14">
        <v>167.5</v>
      </c>
      <c r="L14">
        <v>1.0130999999999999</v>
      </c>
      <c r="M14">
        <v>89.664000000000001</v>
      </c>
      <c r="N14">
        <v>94.772999999999996</v>
      </c>
      <c r="O14">
        <v>90.662000000000006</v>
      </c>
      <c r="P14">
        <v>17.3</v>
      </c>
      <c r="Q14">
        <v>42.8</v>
      </c>
      <c r="R14">
        <v>21.3</v>
      </c>
      <c r="S14">
        <v>4.87</v>
      </c>
      <c r="T14" s="16">
        <v>22</v>
      </c>
      <c r="U14" s="23">
        <f t="shared" si="0"/>
        <v>512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293132</v>
      </c>
      <c r="E15">
        <v>181471</v>
      </c>
      <c r="F15">
        <v>7.4524179999999998</v>
      </c>
      <c r="G15">
        <v>1</v>
      </c>
      <c r="H15">
        <v>91.933999999999997</v>
      </c>
      <c r="I15">
        <v>20.3</v>
      </c>
      <c r="J15">
        <v>30.2</v>
      </c>
      <c r="K15">
        <v>146.4</v>
      </c>
      <c r="L15">
        <v>1.0135000000000001</v>
      </c>
      <c r="M15">
        <v>89.412999999999997</v>
      </c>
      <c r="N15">
        <v>94.933999999999997</v>
      </c>
      <c r="O15">
        <v>93.370999999999995</v>
      </c>
      <c r="P15">
        <v>14.7</v>
      </c>
      <c r="Q15">
        <v>31.1</v>
      </c>
      <c r="R15">
        <v>21.8</v>
      </c>
      <c r="S15">
        <v>4.8600000000000003</v>
      </c>
      <c r="T15" s="22">
        <v>21</v>
      </c>
      <c r="U15" s="23">
        <f t="shared" si="0"/>
        <v>721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292411</v>
      </c>
      <c r="E16">
        <v>181372</v>
      </c>
      <c r="F16">
        <v>7.3177750000000001</v>
      </c>
      <c r="G16">
        <v>1</v>
      </c>
      <c r="H16">
        <v>89.951999999999998</v>
      </c>
      <c r="I16">
        <v>20.6</v>
      </c>
      <c r="J16">
        <v>68.7</v>
      </c>
      <c r="K16">
        <v>124.8</v>
      </c>
      <c r="L16">
        <v>1.0132000000000001</v>
      </c>
      <c r="M16">
        <v>86.856999999999999</v>
      </c>
      <c r="N16">
        <v>92.248999999999995</v>
      </c>
      <c r="O16">
        <v>91.472999999999999</v>
      </c>
      <c r="P16">
        <v>18.3</v>
      </c>
      <c r="Q16">
        <v>25.7</v>
      </c>
      <c r="R16">
        <v>21.8</v>
      </c>
      <c r="S16">
        <v>4.87</v>
      </c>
      <c r="T16" s="16">
        <v>20</v>
      </c>
      <c r="U16" s="23">
        <f t="shared" si="0"/>
        <v>1648</v>
      </c>
      <c r="V16" s="16"/>
    </row>
    <row r="17" spans="1:22">
      <c r="A17" s="16">
        <v>20</v>
      </c>
      <c r="B17" t="s">
        <v>17</v>
      </c>
      <c r="C17" t="s">
        <v>14</v>
      </c>
      <c r="D17">
        <v>290763</v>
      </c>
      <c r="E17">
        <v>181144</v>
      </c>
      <c r="F17">
        <v>7.067348</v>
      </c>
      <c r="G17">
        <v>1</v>
      </c>
      <c r="H17">
        <v>89.296000000000006</v>
      </c>
      <c r="I17">
        <v>20.7</v>
      </c>
      <c r="J17">
        <v>54.2</v>
      </c>
      <c r="K17">
        <v>161.30000000000001</v>
      </c>
      <c r="L17">
        <v>1.0127999999999999</v>
      </c>
      <c r="M17">
        <v>86.128</v>
      </c>
      <c r="N17">
        <v>91.855000000000004</v>
      </c>
      <c r="O17">
        <v>87.563000000000002</v>
      </c>
      <c r="P17">
        <v>15.6</v>
      </c>
      <c r="Q17">
        <v>31</v>
      </c>
      <c r="R17">
        <v>20.5</v>
      </c>
      <c r="S17">
        <v>4.87</v>
      </c>
      <c r="T17" s="16">
        <v>19</v>
      </c>
      <c r="U17" s="23">
        <f t="shared" si="0"/>
        <v>1298</v>
      </c>
      <c r="V17" s="16"/>
    </row>
    <row r="18" spans="1:22">
      <c r="A18" s="16">
        <v>19</v>
      </c>
      <c r="B18" t="s">
        <v>18</v>
      </c>
      <c r="C18" t="s">
        <v>14</v>
      </c>
      <c r="D18">
        <v>289465</v>
      </c>
      <c r="E18">
        <v>180962</v>
      </c>
      <c r="F18">
        <v>7.16479</v>
      </c>
      <c r="G18">
        <v>1</v>
      </c>
      <c r="H18">
        <v>89.254000000000005</v>
      </c>
      <c r="I18">
        <v>20.5</v>
      </c>
      <c r="J18">
        <v>50.7</v>
      </c>
      <c r="K18">
        <v>135.6</v>
      </c>
      <c r="L18">
        <v>1.0128999999999999</v>
      </c>
      <c r="M18">
        <v>84.024000000000001</v>
      </c>
      <c r="N18">
        <v>92.754999999999995</v>
      </c>
      <c r="O18">
        <v>89.161000000000001</v>
      </c>
      <c r="P18">
        <v>16.100000000000001</v>
      </c>
      <c r="Q18">
        <v>26.2</v>
      </c>
      <c r="R18">
        <v>21.2</v>
      </c>
      <c r="S18">
        <v>4.87</v>
      </c>
      <c r="T18" s="16">
        <v>18</v>
      </c>
      <c r="U18" s="23">
        <f t="shared" si="0"/>
        <v>1214</v>
      </c>
      <c r="V18" s="16"/>
    </row>
    <row r="19" spans="1:22">
      <c r="A19" s="16">
        <v>18</v>
      </c>
      <c r="B19" t="s">
        <v>19</v>
      </c>
      <c r="C19" t="s">
        <v>14</v>
      </c>
      <c r="D19">
        <v>288251</v>
      </c>
      <c r="E19">
        <v>180792</v>
      </c>
      <c r="F19">
        <v>6.9666860000000002</v>
      </c>
      <c r="G19">
        <v>1</v>
      </c>
      <c r="H19">
        <v>88.950999999999993</v>
      </c>
      <c r="I19">
        <v>22.7</v>
      </c>
      <c r="J19">
        <v>47.1</v>
      </c>
      <c r="K19">
        <v>134</v>
      </c>
      <c r="L19">
        <v>1.0124</v>
      </c>
      <c r="M19">
        <v>84.313999999999993</v>
      </c>
      <c r="N19">
        <v>91.855000000000004</v>
      </c>
      <c r="O19">
        <v>86.61</v>
      </c>
      <c r="P19">
        <v>17.600000000000001</v>
      </c>
      <c r="Q19">
        <v>34.5</v>
      </c>
      <c r="R19">
        <v>21.8</v>
      </c>
      <c r="S19">
        <v>4.88</v>
      </c>
      <c r="T19" s="16">
        <v>17</v>
      </c>
      <c r="U19" s="23">
        <f t="shared" si="0"/>
        <v>1126</v>
      </c>
      <c r="V19" s="16"/>
    </row>
    <row r="20" spans="1:22">
      <c r="A20" s="16">
        <v>17</v>
      </c>
      <c r="B20" t="s">
        <v>20</v>
      </c>
      <c r="C20" t="s">
        <v>14</v>
      </c>
      <c r="D20">
        <v>287125</v>
      </c>
      <c r="E20">
        <v>180632</v>
      </c>
      <c r="F20">
        <v>6.9632069999999997</v>
      </c>
      <c r="G20">
        <v>1</v>
      </c>
      <c r="H20">
        <v>90.084000000000003</v>
      </c>
      <c r="I20">
        <v>22</v>
      </c>
      <c r="J20">
        <v>52.5</v>
      </c>
      <c r="K20">
        <v>132.9</v>
      </c>
      <c r="L20">
        <v>1.0123</v>
      </c>
      <c r="M20">
        <v>86.305999999999997</v>
      </c>
      <c r="N20">
        <v>92.131</v>
      </c>
      <c r="O20">
        <v>86.894000000000005</v>
      </c>
      <c r="P20">
        <v>15</v>
      </c>
      <c r="Q20">
        <v>30</v>
      </c>
      <c r="R20">
        <v>22.8</v>
      </c>
      <c r="S20">
        <v>4.9000000000000004</v>
      </c>
      <c r="T20" s="16">
        <v>16</v>
      </c>
      <c r="U20" s="23">
        <f t="shared" si="0"/>
        <v>1258</v>
      </c>
      <c r="V20" s="16"/>
    </row>
    <row r="21" spans="1:22">
      <c r="A21" s="16">
        <v>16</v>
      </c>
      <c r="B21" t="s">
        <v>21</v>
      </c>
      <c r="C21" t="s">
        <v>14</v>
      </c>
      <c r="D21">
        <v>285867</v>
      </c>
      <c r="E21">
        <v>180457</v>
      </c>
      <c r="F21">
        <v>7.2892659999999996</v>
      </c>
      <c r="G21">
        <v>1</v>
      </c>
      <c r="H21">
        <v>93.486000000000004</v>
      </c>
      <c r="I21">
        <v>26.9</v>
      </c>
      <c r="J21">
        <v>9.6999999999999993</v>
      </c>
      <c r="K21">
        <v>142.5</v>
      </c>
      <c r="L21">
        <v>1.0129999999999999</v>
      </c>
      <c r="M21">
        <v>89.176000000000002</v>
      </c>
      <c r="N21">
        <v>94.745999999999995</v>
      </c>
      <c r="O21">
        <v>91.433999999999997</v>
      </c>
      <c r="P21">
        <v>13.4</v>
      </c>
      <c r="Q21">
        <v>44.1</v>
      </c>
      <c r="R21">
        <v>22.7</v>
      </c>
      <c r="S21">
        <v>4.9000000000000004</v>
      </c>
      <c r="T21" s="16">
        <v>15</v>
      </c>
      <c r="U21" s="23">
        <f t="shared" si="0"/>
        <v>237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285630</v>
      </c>
      <c r="E22">
        <v>180425</v>
      </c>
      <c r="F22">
        <v>7.4836720000000003</v>
      </c>
      <c r="G22">
        <v>1</v>
      </c>
      <c r="H22">
        <v>92.769000000000005</v>
      </c>
      <c r="I22">
        <v>25</v>
      </c>
      <c r="J22">
        <v>6.6</v>
      </c>
      <c r="K22">
        <v>95.4</v>
      </c>
      <c r="L22">
        <v>1.0135000000000001</v>
      </c>
      <c r="M22">
        <v>90.129000000000005</v>
      </c>
      <c r="N22">
        <v>95.076999999999998</v>
      </c>
      <c r="O22">
        <v>93.954999999999998</v>
      </c>
      <c r="P22">
        <v>11.9</v>
      </c>
      <c r="Q22">
        <v>43</v>
      </c>
      <c r="R22">
        <v>22.2</v>
      </c>
      <c r="S22">
        <v>4.9000000000000004</v>
      </c>
      <c r="T22" s="22">
        <v>14</v>
      </c>
      <c r="U22" s="23">
        <f t="shared" si="0"/>
        <v>153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285477</v>
      </c>
      <c r="E23">
        <v>180404</v>
      </c>
      <c r="F23">
        <v>7.3929489999999998</v>
      </c>
      <c r="G23">
        <v>1</v>
      </c>
      <c r="H23">
        <v>91.581000000000003</v>
      </c>
      <c r="I23">
        <v>23.3</v>
      </c>
      <c r="J23">
        <v>67.7</v>
      </c>
      <c r="K23">
        <v>136.1</v>
      </c>
      <c r="L23">
        <v>1.0133000000000001</v>
      </c>
      <c r="M23">
        <v>88.480999999999995</v>
      </c>
      <c r="N23">
        <v>93.524000000000001</v>
      </c>
      <c r="O23">
        <v>92.766000000000005</v>
      </c>
      <c r="P23">
        <v>18</v>
      </c>
      <c r="Q23">
        <v>29.5</v>
      </c>
      <c r="R23">
        <v>22.4</v>
      </c>
      <c r="S23">
        <v>4.9000000000000004</v>
      </c>
      <c r="T23" s="16">
        <v>13</v>
      </c>
      <c r="U23" s="23">
        <f t="shared" si="0"/>
        <v>1624</v>
      </c>
      <c r="V23" s="16"/>
    </row>
    <row r="24" spans="1:22">
      <c r="A24" s="16">
        <v>13</v>
      </c>
      <c r="B24" t="s">
        <v>24</v>
      </c>
      <c r="C24" t="s">
        <v>14</v>
      </c>
      <c r="D24">
        <v>283853</v>
      </c>
      <c r="E24">
        <v>180181</v>
      </c>
      <c r="F24">
        <v>7.1274410000000001</v>
      </c>
      <c r="G24">
        <v>1</v>
      </c>
      <c r="H24">
        <v>89.382000000000005</v>
      </c>
      <c r="I24">
        <v>22.1</v>
      </c>
      <c r="J24">
        <v>54.3</v>
      </c>
      <c r="K24">
        <v>147</v>
      </c>
      <c r="L24">
        <v>1.0126999999999999</v>
      </c>
      <c r="M24">
        <v>85.792000000000002</v>
      </c>
      <c r="N24">
        <v>92.358000000000004</v>
      </c>
      <c r="O24">
        <v>89.117999999999995</v>
      </c>
      <c r="P24">
        <v>13.1</v>
      </c>
      <c r="Q24">
        <v>28.2</v>
      </c>
      <c r="R24">
        <v>22.6</v>
      </c>
      <c r="S24">
        <v>4.9000000000000004</v>
      </c>
      <c r="T24" s="16">
        <v>12</v>
      </c>
      <c r="U24" s="23">
        <f t="shared" si="0"/>
        <v>1301</v>
      </c>
      <c r="V24" s="16"/>
    </row>
    <row r="25" spans="1:22">
      <c r="A25" s="16">
        <v>12</v>
      </c>
      <c r="B25" t="s">
        <v>25</v>
      </c>
      <c r="C25" t="s">
        <v>14</v>
      </c>
      <c r="D25">
        <v>282552</v>
      </c>
      <c r="E25">
        <v>179997</v>
      </c>
      <c r="F25">
        <v>6.9564260000000004</v>
      </c>
      <c r="G25">
        <v>1</v>
      </c>
      <c r="H25">
        <v>89.558000000000007</v>
      </c>
      <c r="I25">
        <v>21.8</v>
      </c>
      <c r="J25">
        <v>49.8</v>
      </c>
      <c r="K25">
        <v>165.9</v>
      </c>
      <c r="L25">
        <v>1.0123</v>
      </c>
      <c r="M25">
        <v>86.397999999999996</v>
      </c>
      <c r="N25">
        <v>92.721000000000004</v>
      </c>
      <c r="O25">
        <v>86.73</v>
      </c>
      <c r="P25">
        <v>13.3</v>
      </c>
      <c r="Q25">
        <v>29</v>
      </c>
      <c r="R25">
        <v>22.6</v>
      </c>
      <c r="S25">
        <v>4.9000000000000004</v>
      </c>
      <c r="T25" s="16">
        <v>11</v>
      </c>
      <c r="U25" s="23">
        <f t="shared" si="0"/>
        <v>1191</v>
      </c>
      <c r="V25" s="16"/>
    </row>
    <row r="26" spans="1:22">
      <c r="A26" s="16">
        <v>11</v>
      </c>
      <c r="B26" t="s">
        <v>26</v>
      </c>
      <c r="C26" t="s">
        <v>14</v>
      </c>
      <c r="D26">
        <v>281361</v>
      </c>
      <c r="E26">
        <v>179829</v>
      </c>
      <c r="F26">
        <v>6.9705469999999998</v>
      </c>
      <c r="G26">
        <v>1</v>
      </c>
      <c r="H26">
        <v>88.825000000000003</v>
      </c>
      <c r="I26">
        <v>21.8</v>
      </c>
      <c r="J26">
        <v>54.3</v>
      </c>
      <c r="K26">
        <v>161.1</v>
      </c>
      <c r="L26">
        <v>1.0124</v>
      </c>
      <c r="M26">
        <v>85.659000000000006</v>
      </c>
      <c r="N26">
        <v>92.015000000000001</v>
      </c>
      <c r="O26">
        <v>86.718000000000004</v>
      </c>
      <c r="P26">
        <v>12.6</v>
      </c>
      <c r="Q26">
        <v>29.8</v>
      </c>
      <c r="R26">
        <v>22</v>
      </c>
      <c r="S26">
        <v>4.8899999999999997</v>
      </c>
      <c r="T26" s="16">
        <v>10</v>
      </c>
      <c r="U26" s="23">
        <f t="shared" si="0"/>
        <v>1299</v>
      </c>
      <c r="V26" s="16"/>
    </row>
    <row r="27" spans="1:22">
      <c r="A27" s="16">
        <v>10</v>
      </c>
      <c r="B27" t="s">
        <v>27</v>
      </c>
      <c r="C27" t="s">
        <v>14</v>
      </c>
      <c r="D27">
        <v>280062</v>
      </c>
      <c r="E27">
        <v>179645</v>
      </c>
      <c r="F27">
        <v>6.894844</v>
      </c>
      <c r="G27">
        <v>1</v>
      </c>
      <c r="H27">
        <v>89.231999999999999</v>
      </c>
      <c r="I27">
        <v>22.5</v>
      </c>
      <c r="J27">
        <v>53.4</v>
      </c>
      <c r="K27">
        <v>168.7</v>
      </c>
      <c r="L27">
        <v>1.0122</v>
      </c>
      <c r="M27">
        <v>85.649000000000001</v>
      </c>
      <c r="N27">
        <v>91.498999999999995</v>
      </c>
      <c r="O27">
        <v>85.793000000000006</v>
      </c>
      <c r="P27">
        <v>15.8</v>
      </c>
      <c r="Q27">
        <v>29.1</v>
      </c>
      <c r="R27">
        <v>22.4</v>
      </c>
      <c r="S27">
        <v>4.88</v>
      </c>
      <c r="T27" s="16">
        <v>9</v>
      </c>
      <c r="U27" s="23">
        <f t="shared" si="0"/>
        <v>1279</v>
      </c>
      <c r="V27" s="16"/>
    </row>
    <row r="28" spans="1:22">
      <c r="A28" s="16">
        <v>9</v>
      </c>
      <c r="B28" t="s">
        <v>28</v>
      </c>
      <c r="C28" t="s">
        <v>14</v>
      </c>
      <c r="D28">
        <v>278783</v>
      </c>
      <c r="E28">
        <v>179465</v>
      </c>
      <c r="F28">
        <v>7.1581010000000003</v>
      </c>
      <c r="G28">
        <v>1</v>
      </c>
      <c r="H28">
        <v>93.334999999999994</v>
      </c>
      <c r="I28">
        <v>24.2</v>
      </c>
      <c r="J28">
        <v>11.8</v>
      </c>
      <c r="K28">
        <v>163.80000000000001</v>
      </c>
      <c r="L28">
        <v>1.0127999999999999</v>
      </c>
      <c r="M28">
        <v>87.912000000000006</v>
      </c>
      <c r="N28">
        <v>94.843000000000004</v>
      </c>
      <c r="O28">
        <v>89.459000000000003</v>
      </c>
      <c r="P28">
        <v>12.8</v>
      </c>
      <c r="Q28">
        <v>41.8</v>
      </c>
      <c r="R28">
        <v>22.3</v>
      </c>
      <c r="S28">
        <v>4.88</v>
      </c>
      <c r="T28" s="16">
        <v>8</v>
      </c>
      <c r="U28" s="23">
        <f t="shared" si="0"/>
        <v>287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278496</v>
      </c>
      <c r="E29">
        <v>179426</v>
      </c>
      <c r="F29">
        <v>7.5484689999999999</v>
      </c>
      <c r="G29">
        <v>1</v>
      </c>
      <c r="H29">
        <v>92.733000000000004</v>
      </c>
      <c r="I29">
        <v>21.3</v>
      </c>
      <c r="J29">
        <v>5.6</v>
      </c>
      <c r="K29">
        <v>104.3</v>
      </c>
      <c r="L29">
        <v>1.014</v>
      </c>
      <c r="M29">
        <v>90.801000000000002</v>
      </c>
      <c r="N29">
        <v>95.21</v>
      </c>
      <c r="O29">
        <v>93.784000000000006</v>
      </c>
      <c r="P29">
        <v>12.8</v>
      </c>
      <c r="Q29">
        <v>36.1</v>
      </c>
      <c r="R29">
        <v>19.399999999999999</v>
      </c>
      <c r="S29">
        <v>4.88</v>
      </c>
      <c r="T29" s="22">
        <v>7</v>
      </c>
      <c r="U29" s="23">
        <f t="shared" si="0"/>
        <v>130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278366</v>
      </c>
      <c r="E30">
        <v>179408</v>
      </c>
      <c r="F30">
        <v>7.3767560000000003</v>
      </c>
      <c r="G30">
        <v>1</v>
      </c>
      <c r="H30">
        <v>90.051000000000002</v>
      </c>
      <c r="I30">
        <v>21.4</v>
      </c>
      <c r="J30">
        <v>69.5</v>
      </c>
      <c r="K30">
        <v>141.9</v>
      </c>
      <c r="L30">
        <v>1.0134000000000001</v>
      </c>
      <c r="M30">
        <v>86.835999999999999</v>
      </c>
      <c r="N30">
        <v>92.951999999999998</v>
      </c>
      <c r="O30">
        <v>92.096999999999994</v>
      </c>
      <c r="P30">
        <v>18.2</v>
      </c>
      <c r="Q30">
        <v>28.7</v>
      </c>
      <c r="R30">
        <v>21.2</v>
      </c>
      <c r="S30">
        <v>4.88</v>
      </c>
      <c r="T30" s="16">
        <v>6</v>
      </c>
      <c r="U30" s="23">
        <f t="shared" si="0"/>
        <v>1668</v>
      </c>
      <c r="V30" s="5"/>
    </row>
    <row r="31" spans="1:22">
      <c r="A31" s="16">
        <v>6</v>
      </c>
      <c r="B31" t="s">
        <v>31</v>
      </c>
      <c r="C31" t="s">
        <v>14</v>
      </c>
      <c r="D31">
        <v>276698</v>
      </c>
      <c r="E31">
        <v>179177</v>
      </c>
      <c r="F31">
        <v>7.0725550000000004</v>
      </c>
      <c r="G31">
        <v>1</v>
      </c>
      <c r="H31">
        <v>89.278000000000006</v>
      </c>
      <c r="I31">
        <v>21</v>
      </c>
      <c r="J31">
        <v>55.2</v>
      </c>
      <c r="K31">
        <v>145</v>
      </c>
      <c r="L31">
        <v>1.0126999999999999</v>
      </c>
      <c r="M31">
        <v>86.25</v>
      </c>
      <c r="N31">
        <v>92.385999999999996</v>
      </c>
      <c r="O31">
        <v>87.847999999999999</v>
      </c>
      <c r="P31">
        <v>15.6</v>
      </c>
      <c r="Q31">
        <v>27.8</v>
      </c>
      <c r="R31">
        <v>21.1</v>
      </c>
      <c r="S31">
        <v>4.88</v>
      </c>
      <c r="T31" s="16">
        <v>5</v>
      </c>
      <c r="U31" s="23">
        <f t="shared" si="0"/>
        <v>1320</v>
      </c>
      <c r="V31" s="5"/>
    </row>
    <row r="32" spans="1:22">
      <c r="A32" s="16">
        <v>5</v>
      </c>
      <c r="B32" t="s">
        <v>32</v>
      </c>
      <c r="C32" t="s">
        <v>14</v>
      </c>
      <c r="D32">
        <v>275378</v>
      </c>
      <c r="E32">
        <v>178992</v>
      </c>
      <c r="F32">
        <v>6.9634919999999996</v>
      </c>
      <c r="G32">
        <v>1</v>
      </c>
      <c r="H32">
        <v>89.412999999999997</v>
      </c>
      <c r="I32">
        <v>20.8</v>
      </c>
      <c r="J32">
        <v>47.7</v>
      </c>
      <c r="K32">
        <v>142</v>
      </c>
      <c r="L32">
        <v>1.0125</v>
      </c>
      <c r="M32">
        <v>85.644999999999996</v>
      </c>
      <c r="N32">
        <v>92.066999999999993</v>
      </c>
      <c r="O32">
        <v>86.372</v>
      </c>
      <c r="P32">
        <v>13.1</v>
      </c>
      <c r="Q32">
        <v>28.9</v>
      </c>
      <c r="R32">
        <v>21.3</v>
      </c>
      <c r="S32">
        <v>4.8899999999999997</v>
      </c>
      <c r="T32" s="16">
        <v>4</v>
      </c>
      <c r="U32" s="23">
        <f t="shared" si="0"/>
        <v>1142</v>
      </c>
      <c r="V32" s="5"/>
    </row>
    <row r="33" spans="1:22">
      <c r="A33" s="16">
        <v>4</v>
      </c>
      <c r="B33" t="s">
        <v>33</v>
      </c>
      <c r="C33" t="s">
        <v>14</v>
      </c>
      <c r="D33">
        <v>274236</v>
      </c>
      <c r="E33">
        <v>178831</v>
      </c>
      <c r="F33">
        <v>7.2193680000000002</v>
      </c>
      <c r="G33">
        <v>1</v>
      </c>
      <c r="H33">
        <v>89.965000000000003</v>
      </c>
      <c r="I33">
        <v>21.1</v>
      </c>
      <c r="J33">
        <v>51.1</v>
      </c>
      <c r="K33">
        <v>119.3</v>
      </c>
      <c r="L33">
        <v>1.0128999999999999</v>
      </c>
      <c r="M33">
        <v>87.244</v>
      </c>
      <c r="N33">
        <v>92.981999999999999</v>
      </c>
      <c r="O33">
        <v>90.344999999999999</v>
      </c>
      <c r="P33">
        <v>13.5</v>
      </c>
      <c r="Q33">
        <v>27.9</v>
      </c>
      <c r="R33">
        <v>22.4</v>
      </c>
      <c r="S33">
        <v>4.8899999999999997</v>
      </c>
      <c r="T33" s="16">
        <v>3</v>
      </c>
      <c r="U33" s="23">
        <f t="shared" si="0"/>
        <v>1224</v>
      </c>
      <c r="V33" s="5"/>
    </row>
    <row r="34" spans="1:22">
      <c r="A34" s="16">
        <v>3</v>
      </c>
      <c r="B34" t="s">
        <v>34</v>
      </c>
      <c r="C34" t="s">
        <v>14</v>
      </c>
      <c r="D34">
        <v>273012</v>
      </c>
      <c r="E34">
        <v>178660</v>
      </c>
      <c r="F34">
        <v>7.0173230000000002</v>
      </c>
      <c r="G34">
        <v>1</v>
      </c>
      <c r="H34">
        <v>89.807000000000002</v>
      </c>
      <c r="I34">
        <v>20.6</v>
      </c>
      <c r="J34">
        <v>57.6</v>
      </c>
      <c r="K34">
        <v>124.6</v>
      </c>
      <c r="L34">
        <v>1.0125</v>
      </c>
      <c r="M34">
        <v>85.391000000000005</v>
      </c>
      <c r="N34">
        <v>93.075999999999993</v>
      </c>
      <c r="O34">
        <v>87.424000000000007</v>
      </c>
      <c r="P34">
        <v>11.9</v>
      </c>
      <c r="Q34">
        <v>27.7</v>
      </c>
      <c r="R34">
        <v>22.1</v>
      </c>
      <c r="S34">
        <v>4.8899999999999997</v>
      </c>
      <c r="T34" s="16">
        <v>2</v>
      </c>
      <c r="U34" s="23">
        <f t="shared" si="0"/>
        <v>1380</v>
      </c>
      <c r="V34" s="5"/>
    </row>
    <row r="35" spans="1:22">
      <c r="A35" s="16">
        <v>2</v>
      </c>
      <c r="B35" t="s">
        <v>35</v>
      </c>
      <c r="C35" t="s">
        <v>14</v>
      </c>
      <c r="D35">
        <v>271632</v>
      </c>
      <c r="E35">
        <v>178468</v>
      </c>
      <c r="F35">
        <v>7.0297390000000002</v>
      </c>
      <c r="G35">
        <v>1</v>
      </c>
      <c r="H35">
        <v>93.186999999999998</v>
      </c>
      <c r="I35">
        <v>23.5</v>
      </c>
      <c r="J35">
        <v>9.9</v>
      </c>
      <c r="K35">
        <v>150.5</v>
      </c>
      <c r="L35">
        <v>1.0125</v>
      </c>
      <c r="M35">
        <v>85.602000000000004</v>
      </c>
      <c r="N35">
        <v>94.835999999999999</v>
      </c>
      <c r="O35">
        <v>87.706999999999994</v>
      </c>
      <c r="P35">
        <v>12.4</v>
      </c>
      <c r="Q35">
        <v>36</v>
      </c>
      <c r="R35">
        <v>22.4</v>
      </c>
      <c r="S35">
        <v>4.8899999999999997</v>
      </c>
      <c r="T35" s="16">
        <v>1</v>
      </c>
      <c r="U35" s="23">
        <f t="shared" si="0"/>
        <v>240</v>
      </c>
      <c r="V35" s="5"/>
    </row>
    <row r="36" spans="1:22">
      <c r="A36" s="16">
        <v>1</v>
      </c>
      <c r="B36" t="s">
        <v>36</v>
      </c>
      <c r="C36" t="s">
        <v>14</v>
      </c>
      <c r="D36">
        <v>271392</v>
      </c>
      <c r="E36">
        <v>178435</v>
      </c>
      <c r="F36">
        <v>7.5074699999999996</v>
      </c>
      <c r="G36">
        <v>1</v>
      </c>
      <c r="H36">
        <v>92.396000000000001</v>
      </c>
      <c r="I36">
        <v>20.8</v>
      </c>
      <c r="J36">
        <v>16.3</v>
      </c>
      <c r="K36">
        <v>104.3</v>
      </c>
      <c r="L36">
        <v>1.0137</v>
      </c>
      <c r="M36">
        <v>89.572000000000003</v>
      </c>
      <c r="N36">
        <v>95.334000000000003</v>
      </c>
      <c r="O36">
        <v>93.876999999999995</v>
      </c>
      <c r="P36">
        <v>10</v>
      </c>
      <c r="Q36">
        <v>34.299999999999997</v>
      </c>
      <c r="R36">
        <v>21.1</v>
      </c>
      <c r="S36">
        <v>4.88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zoomScale="80" zoomScaleNormal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34382</v>
      </c>
      <c r="T6" s="16">
        <v>30</v>
      </c>
      <c r="U6" s="23">
        <f>D6-D7</f>
        <v>1110</v>
      </c>
      <c r="V6" s="4"/>
    </row>
    <row r="7" spans="1:22">
      <c r="A7" s="16">
        <v>30</v>
      </c>
      <c r="B7" t="s">
        <v>189</v>
      </c>
      <c r="C7" t="s">
        <v>14</v>
      </c>
      <c r="D7">
        <v>33272</v>
      </c>
      <c r="E7">
        <v>148117</v>
      </c>
      <c r="F7">
        <v>7.1449299999999996</v>
      </c>
      <c r="G7">
        <v>0</v>
      </c>
      <c r="H7">
        <v>93.403999999999996</v>
      </c>
      <c r="I7">
        <v>22.2</v>
      </c>
      <c r="J7">
        <v>6.1</v>
      </c>
      <c r="K7">
        <v>100.3</v>
      </c>
      <c r="L7">
        <v>1.0127999999999999</v>
      </c>
      <c r="M7">
        <v>88.174999999999997</v>
      </c>
      <c r="N7">
        <v>94.603999999999999</v>
      </c>
      <c r="O7">
        <v>89.022999999999996</v>
      </c>
      <c r="P7">
        <v>14.7</v>
      </c>
      <c r="Q7">
        <v>32.1</v>
      </c>
      <c r="R7">
        <v>21.6</v>
      </c>
      <c r="S7">
        <v>5.49</v>
      </c>
      <c r="T7" s="16">
        <v>29</v>
      </c>
      <c r="U7" s="23">
        <f>D7-D8</f>
        <v>144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33128</v>
      </c>
      <c r="E8">
        <v>148097</v>
      </c>
      <c r="F8">
        <v>7.6196799999999998</v>
      </c>
      <c r="G8">
        <v>0</v>
      </c>
      <c r="H8">
        <v>93.245999999999995</v>
      </c>
      <c r="I8">
        <v>20.100000000000001</v>
      </c>
      <c r="J8">
        <v>9.6</v>
      </c>
      <c r="K8">
        <v>9.8000000000000007</v>
      </c>
      <c r="L8">
        <v>1.0144</v>
      </c>
      <c r="M8">
        <v>91.078999999999994</v>
      </c>
      <c r="N8">
        <v>95.516999999999996</v>
      </c>
      <c r="O8">
        <v>94.043999999999997</v>
      </c>
      <c r="P8">
        <v>13.8</v>
      </c>
      <c r="Q8">
        <v>31.8</v>
      </c>
      <c r="R8">
        <v>17.5</v>
      </c>
      <c r="S8">
        <v>5.49</v>
      </c>
      <c r="T8" s="22">
        <v>28</v>
      </c>
      <c r="U8" s="23">
        <f t="shared" ref="U8:U35" si="0">D8-D9</f>
        <v>231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32897</v>
      </c>
      <c r="E9">
        <v>148066</v>
      </c>
      <c r="F9">
        <v>7.4490959999999999</v>
      </c>
      <c r="G9">
        <v>0</v>
      </c>
      <c r="H9">
        <v>90.915000000000006</v>
      </c>
      <c r="I9">
        <v>21.5</v>
      </c>
      <c r="J9">
        <v>50.8</v>
      </c>
      <c r="K9">
        <v>164.9</v>
      </c>
      <c r="L9">
        <v>1.014</v>
      </c>
      <c r="M9">
        <v>86.894999999999996</v>
      </c>
      <c r="N9">
        <v>93.668999999999997</v>
      </c>
      <c r="O9">
        <v>91.864000000000004</v>
      </c>
      <c r="P9">
        <v>17.2</v>
      </c>
      <c r="Q9">
        <v>26.8</v>
      </c>
      <c r="R9">
        <v>17.899999999999999</v>
      </c>
      <c r="S9">
        <v>5.49</v>
      </c>
      <c r="T9" s="16">
        <v>27</v>
      </c>
      <c r="U9" s="23">
        <f t="shared" si="0"/>
        <v>1202</v>
      </c>
      <c r="V9" s="16"/>
    </row>
    <row r="10" spans="1:22">
      <c r="A10" s="16">
        <v>27</v>
      </c>
      <c r="B10" t="s">
        <v>192</v>
      </c>
      <c r="C10" t="s">
        <v>14</v>
      </c>
      <c r="D10">
        <v>31695</v>
      </c>
      <c r="E10">
        <v>147900</v>
      </c>
      <c r="F10">
        <v>7.0622389999999999</v>
      </c>
      <c r="G10">
        <v>0</v>
      </c>
      <c r="H10">
        <v>89.194999999999993</v>
      </c>
      <c r="I10">
        <v>21.9</v>
      </c>
      <c r="J10">
        <v>63.4</v>
      </c>
      <c r="K10">
        <v>178.4</v>
      </c>
      <c r="L10">
        <v>1.0126999999999999</v>
      </c>
      <c r="M10">
        <v>84.16</v>
      </c>
      <c r="N10">
        <v>92.159000000000006</v>
      </c>
      <c r="O10">
        <v>87.819000000000003</v>
      </c>
      <c r="P10">
        <v>19</v>
      </c>
      <c r="Q10">
        <v>27.2</v>
      </c>
      <c r="R10">
        <v>21.5</v>
      </c>
      <c r="S10">
        <v>5.49</v>
      </c>
      <c r="T10" s="16">
        <v>26</v>
      </c>
      <c r="U10" s="23">
        <f t="shared" si="0"/>
        <v>1493</v>
      </c>
      <c r="V10" s="16"/>
    </row>
    <row r="11" spans="1:22">
      <c r="A11" s="16">
        <v>26</v>
      </c>
      <c r="B11" t="s">
        <v>193</v>
      </c>
      <c r="C11" t="s">
        <v>14</v>
      </c>
      <c r="D11">
        <v>30202</v>
      </c>
      <c r="E11">
        <v>147691</v>
      </c>
      <c r="F11">
        <v>6.9824890000000002</v>
      </c>
      <c r="G11">
        <v>0</v>
      </c>
      <c r="H11">
        <v>88.408000000000001</v>
      </c>
      <c r="I11">
        <v>21.7</v>
      </c>
      <c r="J11">
        <v>75</v>
      </c>
      <c r="K11">
        <v>176.1</v>
      </c>
      <c r="L11">
        <v>1.0125</v>
      </c>
      <c r="M11">
        <v>85.307000000000002</v>
      </c>
      <c r="N11">
        <v>92.010999999999996</v>
      </c>
      <c r="O11">
        <v>86.814999999999998</v>
      </c>
      <c r="P11">
        <v>19.5</v>
      </c>
      <c r="Q11">
        <v>25.7</v>
      </c>
      <c r="R11">
        <v>21.8</v>
      </c>
      <c r="S11">
        <v>5.49</v>
      </c>
      <c r="T11" s="16">
        <v>25</v>
      </c>
      <c r="U11" s="23">
        <f t="shared" si="0"/>
        <v>1765</v>
      </c>
      <c r="V11" s="16"/>
    </row>
    <row r="12" spans="1:22">
      <c r="A12" s="16">
        <v>25</v>
      </c>
      <c r="B12" t="s">
        <v>194</v>
      </c>
      <c r="C12" t="s">
        <v>14</v>
      </c>
      <c r="D12">
        <v>28437</v>
      </c>
      <c r="E12">
        <v>147442</v>
      </c>
      <c r="F12">
        <v>6.9509280000000002</v>
      </c>
      <c r="G12">
        <v>0</v>
      </c>
      <c r="H12">
        <v>89.016000000000005</v>
      </c>
      <c r="I12">
        <v>22.8</v>
      </c>
      <c r="J12">
        <v>88.3</v>
      </c>
      <c r="K12">
        <v>172.4</v>
      </c>
      <c r="L12">
        <v>1.0124</v>
      </c>
      <c r="M12">
        <v>85.072000000000003</v>
      </c>
      <c r="N12">
        <v>92.02</v>
      </c>
      <c r="O12">
        <v>86.472999999999999</v>
      </c>
      <c r="P12">
        <v>20.100000000000001</v>
      </c>
      <c r="Q12">
        <v>26.4</v>
      </c>
      <c r="R12">
        <v>22.1</v>
      </c>
      <c r="S12">
        <v>5.5</v>
      </c>
      <c r="T12" s="16">
        <v>24</v>
      </c>
      <c r="U12" s="23">
        <f t="shared" si="0"/>
        <v>2071</v>
      </c>
      <c r="V12" s="16"/>
    </row>
    <row r="13" spans="1:22">
      <c r="A13" s="16">
        <v>24</v>
      </c>
      <c r="B13" t="s">
        <v>195</v>
      </c>
      <c r="C13" t="s">
        <v>14</v>
      </c>
      <c r="D13">
        <v>26366</v>
      </c>
      <c r="E13">
        <v>147151</v>
      </c>
      <c r="F13">
        <v>6.9150549999999997</v>
      </c>
      <c r="G13">
        <v>0</v>
      </c>
      <c r="H13">
        <v>88.518000000000001</v>
      </c>
      <c r="I13">
        <v>19.2</v>
      </c>
      <c r="J13">
        <v>21.4</v>
      </c>
      <c r="K13">
        <v>179.1</v>
      </c>
      <c r="L13">
        <v>1.0123</v>
      </c>
      <c r="M13">
        <v>85.616</v>
      </c>
      <c r="N13">
        <v>91.927999999999997</v>
      </c>
      <c r="O13">
        <v>86.114000000000004</v>
      </c>
      <c r="P13">
        <v>14.5</v>
      </c>
      <c r="Q13">
        <v>26.6</v>
      </c>
      <c r="R13">
        <v>22.5</v>
      </c>
      <c r="S13">
        <v>5.5</v>
      </c>
      <c r="T13" s="16">
        <v>23</v>
      </c>
      <c r="U13" s="23">
        <f t="shared" si="0"/>
        <v>505</v>
      </c>
      <c r="V13" s="16"/>
    </row>
    <row r="14" spans="1:22">
      <c r="A14" s="16">
        <v>23</v>
      </c>
      <c r="B14" t="s">
        <v>13</v>
      </c>
      <c r="C14" t="s">
        <v>14</v>
      </c>
      <c r="D14">
        <v>25861</v>
      </c>
      <c r="E14">
        <v>147079</v>
      </c>
      <c r="F14">
        <v>7.3354220000000003</v>
      </c>
      <c r="G14">
        <v>0</v>
      </c>
      <c r="H14">
        <v>92.885000000000005</v>
      </c>
      <c r="I14">
        <v>23.7</v>
      </c>
      <c r="J14">
        <v>0</v>
      </c>
      <c r="K14">
        <v>0</v>
      </c>
      <c r="L14">
        <v>1.0139</v>
      </c>
      <c r="M14">
        <v>89.236000000000004</v>
      </c>
      <c r="N14">
        <v>94.394000000000005</v>
      </c>
      <c r="O14">
        <v>90.043999999999997</v>
      </c>
      <c r="P14">
        <v>15.8</v>
      </c>
      <c r="Q14">
        <v>34.700000000000003</v>
      </c>
      <c r="R14">
        <v>17.2</v>
      </c>
      <c r="S14">
        <v>5.5</v>
      </c>
      <c r="T14" s="16">
        <v>22</v>
      </c>
      <c r="U14" s="23">
        <f t="shared" si="0"/>
        <v>0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25861</v>
      </c>
      <c r="E15">
        <v>147079</v>
      </c>
      <c r="F15">
        <v>7.5862100000000003</v>
      </c>
      <c r="G15">
        <v>0</v>
      </c>
      <c r="H15">
        <v>91.33</v>
      </c>
      <c r="I15">
        <v>20.2</v>
      </c>
      <c r="J15">
        <v>0</v>
      </c>
      <c r="K15">
        <v>0</v>
      </c>
      <c r="L15">
        <v>1.0145999999999999</v>
      </c>
      <c r="M15">
        <v>88.811999999999998</v>
      </c>
      <c r="N15">
        <v>94.584000000000003</v>
      </c>
      <c r="O15">
        <v>92.954999999999998</v>
      </c>
      <c r="P15">
        <v>14.5</v>
      </c>
      <c r="Q15">
        <v>30.8</v>
      </c>
      <c r="R15">
        <v>15.8</v>
      </c>
      <c r="S15">
        <v>5.5</v>
      </c>
      <c r="T15" s="22">
        <v>21</v>
      </c>
      <c r="U15" s="23">
        <f t="shared" si="0"/>
        <v>0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25861</v>
      </c>
      <c r="E16">
        <v>147079</v>
      </c>
      <c r="F16">
        <v>7.340033</v>
      </c>
      <c r="G16">
        <v>0</v>
      </c>
      <c r="H16">
        <v>89.209000000000003</v>
      </c>
      <c r="I16">
        <v>22</v>
      </c>
      <c r="J16">
        <v>84.8</v>
      </c>
      <c r="K16">
        <v>202.3</v>
      </c>
      <c r="L16">
        <v>1.0136000000000001</v>
      </c>
      <c r="M16">
        <v>85.828000000000003</v>
      </c>
      <c r="N16">
        <v>91.561999999999998</v>
      </c>
      <c r="O16">
        <v>90.759</v>
      </c>
      <c r="P16">
        <v>18.8</v>
      </c>
      <c r="Q16">
        <v>26.2</v>
      </c>
      <c r="R16">
        <v>19</v>
      </c>
      <c r="S16">
        <v>5.5</v>
      </c>
      <c r="T16" s="16">
        <v>20</v>
      </c>
      <c r="U16" s="23">
        <f t="shared" si="0"/>
        <v>1996</v>
      </c>
      <c r="V16" s="16"/>
    </row>
    <row r="17" spans="1:22">
      <c r="A17" s="16">
        <v>20</v>
      </c>
      <c r="B17" t="s">
        <v>17</v>
      </c>
      <c r="C17" t="s">
        <v>14</v>
      </c>
      <c r="D17">
        <v>23865</v>
      </c>
      <c r="E17">
        <v>146799</v>
      </c>
      <c r="F17">
        <v>6.9437740000000003</v>
      </c>
      <c r="G17">
        <v>0</v>
      </c>
      <c r="H17">
        <v>88.546000000000006</v>
      </c>
      <c r="I17">
        <v>22.6</v>
      </c>
      <c r="J17">
        <v>75.8</v>
      </c>
      <c r="K17">
        <v>188.6</v>
      </c>
      <c r="L17">
        <v>1.0123</v>
      </c>
      <c r="M17">
        <v>85.412999999999997</v>
      </c>
      <c r="N17">
        <v>91.043999999999997</v>
      </c>
      <c r="O17">
        <v>86.447999999999993</v>
      </c>
      <c r="P17">
        <v>19.2</v>
      </c>
      <c r="Q17">
        <v>28.6</v>
      </c>
      <c r="R17">
        <v>22.3</v>
      </c>
      <c r="S17">
        <v>5.5</v>
      </c>
      <c r="T17" s="16">
        <v>19</v>
      </c>
      <c r="U17" s="23">
        <f t="shared" si="0"/>
        <v>1791</v>
      </c>
      <c r="V17" s="16"/>
    </row>
    <row r="18" spans="1:22">
      <c r="A18" s="16">
        <v>19</v>
      </c>
      <c r="B18" t="s">
        <v>18</v>
      </c>
      <c r="C18" t="s">
        <v>14</v>
      </c>
      <c r="D18">
        <v>22074</v>
      </c>
      <c r="E18">
        <v>146547</v>
      </c>
      <c r="F18">
        <v>7.0850590000000002</v>
      </c>
      <c r="G18">
        <v>0</v>
      </c>
      <c r="H18">
        <v>88.561000000000007</v>
      </c>
      <c r="I18">
        <v>22.6</v>
      </c>
      <c r="J18">
        <v>66</v>
      </c>
      <c r="K18">
        <v>176.3</v>
      </c>
      <c r="L18">
        <v>1.0126999999999999</v>
      </c>
      <c r="M18">
        <v>83.096000000000004</v>
      </c>
      <c r="N18">
        <v>92.242999999999995</v>
      </c>
      <c r="O18">
        <v>88.296999999999997</v>
      </c>
      <c r="P18">
        <v>19.5</v>
      </c>
      <c r="Q18">
        <v>26.2</v>
      </c>
      <c r="R18">
        <v>21.9</v>
      </c>
      <c r="S18">
        <v>5.5</v>
      </c>
      <c r="T18" s="16">
        <v>18</v>
      </c>
      <c r="U18" s="23">
        <f t="shared" si="0"/>
        <v>1547</v>
      </c>
      <c r="V18" s="16"/>
    </row>
    <row r="19" spans="1:22">
      <c r="A19" s="16">
        <v>18</v>
      </c>
      <c r="B19" t="s">
        <v>19</v>
      </c>
      <c r="C19" t="s">
        <v>14</v>
      </c>
      <c r="D19">
        <v>20527</v>
      </c>
      <c r="E19">
        <v>146329</v>
      </c>
      <c r="F19">
        <v>6.9131710000000002</v>
      </c>
      <c r="G19">
        <v>0</v>
      </c>
      <c r="H19">
        <v>88.287999999999997</v>
      </c>
      <c r="I19">
        <v>23.2</v>
      </c>
      <c r="J19">
        <v>30.8</v>
      </c>
      <c r="K19">
        <v>83.3</v>
      </c>
      <c r="L19">
        <v>1.0123</v>
      </c>
      <c r="M19">
        <v>83.256</v>
      </c>
      <c r="N19">
        <v>91.350999999999999</v>
      </c>
      <c r="O19">
        <v>85.841999999999999</v>
      </c>
      <c r="P19">
        <v>19.399999999999999</v>
      </c>
      <c r="Q19">
        <v>30.7</v>
      </c>
      <c r="R19">
        <v>21.8</v>
      </c>
      <c r="S19">
        <v>5.51</v>
      </c>
      <c r="T19" s="16">
        <v>17</v>
      </c>
      <c r="U19" s="23">
        <f t="shared" si="0"/>
        <v>715</v>
      </c>
      <c r="V19" s="16"/>
    </row>
    <row r="20" spans="1:22">
      <c r="A20" s="16">
        <v>17</v>
      </c>
      <c r="B20" t="s">
        <v>20</v>
      </c>
      <c r="C20" t="s">
        <v>14</v>
      </c>
      <c r="D20">
        <v>19812</v>
      </c>
      <c r="E20">
        <v>146228</v>
      </c>
      <c r="F20">
        <v>6.9559800000000003</v>
      </c>
      <c r="G20">
        <v>0</v>
      </c>
      <c r="H20">
        <v>89.509</v>
      </c>
      <c r="I20">
        <v>23.9</v>
      </c>
      <c r="J20">
        <v>3.1</v>
      </c>
      <c r="K20">
        <v>100.4</v>
      </c>
      <c r="L20">
        <v>1.0125</v>
      </c>
      <c r="M20">
        <v>85.337999999999994</v>
      </c>
      <c r="N20">
        <v>91.626999999999995</v>
      </c>
      <c r="O20">
        <v>86.242999999999995</v>
      </c>
      <c r="P20">
        <v>14.1</v>
      </c>
      <c r="Q20">
        <v>34.6</v>
      </c>
      <c r="R20">
        <v>21.2</v>
      </c>
      <c r="S20">
        <v>5.51</v>
      </c>
      <c r="T20" s="16">
        <v>16</v>
      </c>
      <c r="U20" s="23">
        <f t="shared" si="0"/>
        <v>74</v>
      </c>
      <c r="V20" s="16"/>
    </row>
    <row r="21" spans="1:22">
      <c r="A21" s="16">
        <v>16</v>
      </c>
      <c r="B21" t="s">
        <v>21</v>
      </c>
      <c r="C21" t="s">
        <v>14</v>
      </c>
      <c r="D21">
        <v>19738</v>
      </c>
      <c r="E21">
        <v>146217</v>
      </c>
      <c r="F21">
        <v>7.3954760000000004</v>
      </c>
      <c r="G21">
        <v>0</v>
      </c>
      <c r="H21">
        <v>93.120999999999995</v>
      </c>
      <c r="I21">
        <v>24.4</v>
      </c>
      <c r="J21">
        <v>0</v>
      </c>
      <c r="K21">
        <v>0</v>
      </c>
      <c r="L21">
        <v>1.014</v>
      </c>
      <c r="M21">
        <v>88.338999999999999</v>
      </c>
      <c r="N21">
        <v>94.378</v>
      </c>
      <c r="O21">
        <v>90.864999999999995</v>
      </c>
      <c r="P21">
        <v>12.5</v>
      </c>
      <c r="Q21">
        <v>37</v>
      </c>
      <c r="R21">
        <v>17.2</v>
      </c>
      <c r="S21">
        <v>5.5</v>
      </c>
      <c r="T21" s="16">
        <v>15</v>
      </c>
      <c r="U21" s="23">
        <f t="shared" si="0"/>
        <v>0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19738</v>
      </c>
      <c r="E22">
        <v>146217</v>
      </c>
      <c r="F22">
        <v>7.5894830000000004</v>
      </c>
      <c r="G22">
        <v>0</v>
      </c>
      <c r="H22">
        <v>92.254000000000005</v>
      </c>
      <c r="I22">
        <v>23.5</v>
      </c>
      <c r="J22">
        <v>0</v>
      </c>
      <c r="K22">
        <v>0</v>
      </c>
      <c r="L22">
        <v>1.0144</v>
      </c>
      <c r="M22">
        <v>89.245000000000005</v>
      </c>
      <c r="N22">
        <v>94.738</v>
      </c>
      <c r="O22">
        <v>93.557000000000002</v>
      </c>
      <c r="P22">
        <v>12.1</v>
      </c>
      <c r="Q22">
        <v>35.200000000000003</v>
      </c>
      <c r="R22">
        <v>17.3</v>
      </c>
      <c r="S22">
        <v>5.5</v>
      </c>
      <c r="T22" s="22">
        <v>14</v>
      </c>
      <c r="U22" s="23">
        <f t="shared" si="0"/>
        <v>0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19738</v>
      </c>
      <c r="E23">
        <v>146217</v>
      </c>
      <c r="F23">
        <v>7.5256340000000002</v>
      </c>
      <c r="G23">
        <v>0</v>
      </c>
      <c r="H23">
        <v>90.944000000000003</v>
      </c>
      <c r="I23">
        <v>24.4</v>
      </c>
      <c r="J23">
        <v>0.4</v>
      </c>
      <c r="K23">
        <v>20.8</v>
      </c>
      <c r="L23">
        <v>1.0145</v>
      </c>
      <c r="M23">
        <v>87.620999999999995</v>
      </c>
      <c r="N23">
        <v>93.091999999999999</v>
      </c>
      <c r="O23">
        <v>92.195999999999998</v>
      </c>
      <c r="P23">
        <v>11.9</v>
      </c>
      <c r="Q23">
        <v>36</v>
      </c>
      <c r="R23">
        <v>16</v>
      </c>
      <c r="S23">
        <v>5.5</v>
      </c>
      <c r="T23" s="16">
        <v>13</v>
      </c>
      <c r="U23" s="23">
        <f t="shared" si="0"/>
        <v>7</v>
      </c>
      <c r="V23" s="16"/>
    </row>
    <row r="24" spans="1:22">
      <c r="A24" s="16">
        <v>13</v>
      </c>
      <c r="B24" t="s">
        <v>24</v>
      </c>
      <c r="C24" t="s">
        <v>14</v>
      </c>
      <c r="D24">
        <v>19731</v>
      </c>
      <c r="E24">
        <v>146216</v>
      </c>
      <c r="F24">
        <v>7.1193350000000004</v>
      </c>
      <c r="G24">
        <v>0</v>
      </c>
      <c r="H24">
        <v>88.616</v>
      </c>
      <c r="I24">
        <v>24.2</v>
      </c>
      <c r="J24">
        <v>52.9</v>
      </c>
      <c r="K24">
        <v>160.69999999999999</v>
      </c>
      <c r="L24">
        <v>1.0128999999999999</v>
      </c>
      <c r="M24">
        <v>85.064999999999998</v>
      </c>
      <c r="N24">
        <v>91.736000000000004</v>
      </c>
      <c r="O24">
        <v>88.251999999999995</v>
      </c>
      <c r="P24">
        <v>16.600000000000001</v>
      </c>
      <c r="Q24">
        <v>31.4</v>
      </c>
      <c r="R24">
        <v>20.5</v>
      </c>
      <c r="S24">
        <v>5.5</v>
      </c>
      <c r="T24" s="16">
        <v>12</v>
      </c>
      <c r="U24" s="23">
        <f t="shared" si="0"/>
        <v>1236</v>
      </c>
      <c r="V24" s="16"/>
    </row>
    <row r="25" spans="1:22">
      <c r="A25" s="16">
        <v>12</v>
      </c>
      <c r="B25" t="s">
        <v>25</v>
      </c>
      <c r="C25" t="s">
        <v>14</v>
      </c>
      <c r="D25">
        <v>18495</v>
      </c>
      <c r="E25">
        <v>146041</v>
      </c>
      <c r="F25">
        <v>6.8822590000000003</v>
      </c>
      <c r="G25">
        <v>0</v>
      </c>
      <c r="H25">
        <v>88.908000000000001</v>
      </c>
      <c r="I25">
        <v>23.6</v>
      </c>
      <c r="J25">
        <v>59.5</v>
      </c>
      <c r="K25">
        <v>174.6</v>
      </c>
      <c r="L25">
        <v>1.0121</v>
      </c>
      <c r="M25">
        <v>85.507000000000005</v>
      </c>
      <c r="N25">
        <v>92.171999999999997</v>
      </c>
      <c r="O25">
        <v>85.966999999999999</v>
      </c>
      <c r="P25">
        <v>17.7</v>
      </c>
      <c r="Q25">
        <v>29.1</v>
      </c>
      <c r="R25">
        <v>23.4</v>
      </c>
      <c r="S25">
        <v>5.5</v>
      </c>
      <c r="T25" s="16">
        <v>11</v>
      </c>
      <c r="U25" s="23">
        <f t="shared" si="0"/>
        <v>1398</v>
      </c>
      <c r="V25" s="16"/>
    </row>
    <row r="26" spans="1:22">
      <c r="A26" s="16">
        <v>11</v>
      </c>
      <c r="B26" t="s">
        <v>26</v>
      </c>
      <c r="C26" t="s">
        <v>14</v>
      </c>
      <c r="D26">
        <v>17097</v>
      </c>
      <c r="E26">
        <v>145845</v>
      </c>
      <c r="F26">
        <v>6.9229260000000004</v>
      </c>
      <c r="G26">
        <v>0</v>
      </c>
      <c r="H26">
        <v>88.081000000000003</v>
      </c>
      <c r="I26">
        <v>23.3</v>
      </c>
      <c r="J26">
        <v>49.1</v>
      </c>
      <c r="K26">
        <v>159.80000000000001</v>
      </c>
      <c r="L26">
        <v>1.0123</v>
      </c>
      <c r="M26">
        <v>84.728999999999999</v>
      </c>
      <c r="N26">
        <v>91.444000000000003</v>
      </c>
      <c r="O26">
        <v>86.007000000000005</v>
      </c>
      <c r="P26">
        <v>17.399999999999999</v>
      </c>
      <c r="Q26">
        <v>29.1</v>
      </c>
      <c r="R26">
        <v>21.8</v>
      </c>
      <c r="S26">
        <v>5.5</v>
      </c>
      <c r="T26" s="16">
        <v>10</v>
      </c>
      <c r="U26" s="23">
        <f t="shared" si="0"/>
        <v>1153</v>
      </c>
      <c r="V26" s="16"/>
    </row>
    <row r="27" spans="1:22">
      <c r="A27" s="16">
        <v>10</v>
      </c>
      <c r="B27" t="s">
        <v>27</v>
      </c>
      <c r="C27" t="s">
        <v>14</v>
      </c>
      <c r="D27">
        <v>15944</v>
      </c>
      <c r="E27">
        <v>145681</v>
      </c>
      <c r="F27">
        <v>6.8032159999999999</v>
      </c>
      <c r="G27">
        <v>0</v>
      </c>
      <c r="H27">
        <v>88.566999999999993</v>
      </c>
      <c r="I27">
        <v>24</v>
      </c>
      <c r="J27">
        <v>48.2</v>
      </c>
      <c r="K27">
        <v>96</v>
      </c>
      <c r="L27">
        <v>1.0119</v>
      </c>
      <c r="M27">
        <v>84.522000000000006</v>
      </c>
      <c r="N27">
        <v>91.23</v>
      </c>
      <c r="O27">
        <v>84.778000000000006</v>
      </c>
      <c r="P27">
        <v>18.899999999999999</v>
      </c>
      <c r="Q27">
        <v>29.7</v>
      </c>
      <c r="R27">
        <v>23.2</v>
      </c>
      <c r="S27">
        <v>5.5</v>
      </c>
      <c r="T27" s="16">
        <v>9</v>
      </c>
      <c r="U27" s="23">
        <f t="shared" si="0"/>
        <v>1134</v>
      </c>
      <c r="V27" s="16"/>
    </row>
    <row r="28" spans="1:22">
      <c r="A28" s="16">
        <v>9</v>
      </c>
      <c r="B28" t="s">
        <v>28</v>
      </c>
      <c r="C28" t="s">
        <v>14</v>
      </c>
      <c r="D28">
        <v>14810</v>
      </c>
      <c r="E28">
        <v>145520</v>
      </c>
      <c r="F28">
        <v>7.0886880000000003</v>
      </c>
      <c r="G28">
        <v>0</v>
      </c>
      <c r="H28">
        <v>92.974999999999994</v>
      </c>
      <c r="I28">
        <v>22.2</v>
      </c>
      <c r="J28">
        <v>5.2</v>
      </c>
      <c r="K28">
        <v>98.2</v>
      </c>
      <c r="L28">
        <v>1.0125999999999999</v>
      </c>
      <c r="M28">
        <v>87.191999999999993</v>
      </c>
      <c r="N28">
        <v>94.489000000000004</v>
      </c>
      <c r="O28">
        <v>88.644999999999996</v>
      </c>
      <c r="P28">
        <v>12.6</v>
      </c>
      <c r="Q28">
        <v>32</v>
      </c>
      <c r="R28">
        <v>22.8</v>
      </c>
      <c r="S28">
        <v>5.51</v>
      </c>
      <c r="T28" s="16">
        <v>8</v>
      </c>
      <c r="U28" s="23">
        <f t="shared" si="0"/>
        <v>124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14686</v>
      </c>
      <c r="E29">
        <v>145503</v>
      </c>
      <c r="F29">
        <v>7.6391070000000001</v>
      </c>
      <c r="G29">
        <v>0</v>
      </c>
      <c r="H29">
        <v>92.171999999999997</v>
      </c>
      <c r="I29">
        <v>20.5</v>
      </c>
      <c r="J29">
        <v>11.9</v>
      </c>
      <c r="K29">
        <v>121.8</v>
      </c>
      <c r="L29">
        <v>1.0147999999999999</v>
      </c>
      <c r="M29">
        <v>89.864999999999995</v>
      </c>
      <c r="N29">
        <v>94.852999999999994</v>
      </c>
      <c r="O29">
        <v>93.450999999999993</v>
      </c>
      <c r="P29">
        <v>12.6</v>
      </c>
      <c r="Q29">
        <v>27.9</v>
      </c>
      <c r="R29">
        <v>15.2</v>
      </c>
      <c r="S29">
        <v>5.51</v>
      </c>
      <c r="T29" s="22">
        <v>7</v>
      </c>
      <c r="U29" s="23">
        <f t="shared" si="0"/>
        <v>267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14419</v>
      </c>
      <c r="E30">
        <v>145466</v>
      </c>
      <c r="F30">
        <v>7.2938970000000003</v>
      </c>
      <c r="G30">
        <v>0</v>
      </c>
      <c r="H30">
        <v>89.266000000000005</v>
      </c>
      <c r="I30">
        <v>22.1</v>
      </c>
      <c r="J30">
        <v>48.8</v>
      </c>
      <c r="K30">
        <v>164</v>
      </c>
      <c r="L30">
        <v>1.0132000000000001</v>
      </c>
      <c r="M30">
        <v>85.844999999999999</v>
      </c>
      <c r="N30">
        <v>92.265000000000001</v>
      </c>
      <c r="O30">
        <v>90.811999999999998</v>
      </c>
      <c r="P30">
        <v>18.899999999999999</v>
      </c>
      <c r="Q30">
        <v>29.3</v>
      </c>
      <c r="R30">
        <v>20.8</v>
      </c>
      <c r="S30">
        <v>5.51</v>
      </c>
      <c r="T30" s="16">
        <v>6</v>
      </c>
      <c r="U30" s="23">
        <f t="shared" si="0"/>
        <v>1147</v>
      </c>
      <c r="V30" s="5"/>
    </row>
    <row r="31" spans="1:22">
      <c r="A31" s="16">
        <v>6</v>
      </c>
      <c r="B31" t="s">
        <v>31</v>
      </c>
      <c r="C31" t="s">
        <v>14</v>
      </c>
      <c r="D31">
        <v>13272</v>
      </c>
      <c r="E31">
        <v>145305</v>
      </c>
      <c r="F31">
        <v>6.9544560000000004</v>
      </c>
      <c r="G31">
        <v>0</v>
      </c>
      <c r="H31">
        <v>88.494</v>
      </c>
      <c r="I31">
        <v>22.6</v>
      </c>
      <c r="J31">
        <v>62.3</v>
      </c>
      <c r="K31">
        <v>175</v>
      </c>
      <c r="L31">
        <v>1.0123</v>
      </c>
      <c r="M31">
        <v>84.97</v>
      </c>
      <c r="N31">
        <v>91.906999999999996</v>
      </c>
      <c r="O31">
        <v>86.649000000000001</v>
      </c>
      <c r="P31">
        <v>18.600000000000001</v>
      </c>
      <c r="Q31">
        <v>26.9</v>
      </c>
      <c r="R31">
        <v>22.4</v>
      </c>
      <c r="S31">
        <v>5.51</v>
      </c>
      <c r="T31" s="16">
        <v>5</v>
      </c>
      <c r="U31" s="23">
        <f t="shared" si="0"/>
        <v>1460</v>
      </c>
      <c r="V31" s="5"/>
    </row>
    <row r="32" spans="1:22">
      <c r="A32" s="16">
        <v>5</v>
      </c>
      <c r="B32" t="s">
        <v>32</v>
      </c>
      <c r="C32" t="s">
        <v>14</v>
      </c>
      <c r="D32">
        <v>11812</v>
      </c>
      <c r="E32">
        <v>145098</v>
      </c>
      <c r="F32">
        <v>6.8304619999999998</v>
      </c>
      <c r="G32">
        <v>0</v>
      </c>
      <c r="H32">
        <v>88.7</v>
      </c>
      <c r="I32">
        <v>22.4</v>
      </c>
      <c r="J32">
        <v>66.599999999999994</v>
      </c>
      <c r="K32">
        <v>173.7</v>
      </c>
      <c r="L32">
        <v>1.0121</v>
      </c>
      <c r="M32">
        <v>84.62</v>
      </c>
      <c r="N32">
        <v>91.402000000000001</v>
      </c>
      <c r="O32">
        <v>84.792000000000002</v>
      </c>
      <c r="P32">
        <v>17</v>
      </c>
      <c r="Q32">
        <v>27.5</v>
      </c>
      <c r="R32">
        <v>22.1</v>
      </c>
      <c r="S32">
        <v>5.52</v>
      </c>
      <c r="T32" s="16">
        <v>4</v>
      </c>
      <c r="U32" s="23">
        <f t="shared" si="0"/>
        <v>1555</v>
      </c>
      <c r="V32" s="5"/>
    </row>
    <row r="33" spans="1:22">
      <c r="A33" s="16">
        <v>4</v>
      </c>
      <c r="B33" t="s">
        <v>33</v>
      </c>
      <c r="C33" t="s">
        <v>14</v>
      </c>
      <c r="D33">
        <v>10257</v>
      </c>
      <c r="E33">
        <v>144879</v>
      </c>
      <c r="F33">
        <v>7.1690319999999996</v>
      </c>
      <c r="G33">
        <v>0</v>
      </c>
      <c r="H33">
        <v>89.283000000000001</v>
      </c>
      <c r="I33">
        <v>22.5</v>
      </c>
      <c r="J33">
        <v>64.8</v>
      </c>
      <c r="K33">
        <v>167.7</v>
      </c>
      <c r="L33">
        <v>1.0126999999999999</v>
      </c>
      <c r="M33">
        <v>86.006</v>
      </c>
      <c r="N33">
        <v>92.423000000000002</v>
      </c>
      <c r="O33">
        <v>89.899000000000001</v>
      </c>
      <c r="P33">
        <v>18.2</v>
      </c>
      <c r="Q33">
        <v>26.4</v>
      </c>
      <c r="R33">
        <v>23.2</v>
      </c>
      <c r="S33">
        <v>5.52</v>
      </c>
      <c r="T33" s="16">
        <v>3</v>
      </c>
      <c r="U33" s="23">
        <f t="shared" si="0"/>
        <v>1518</v>
      </c>
      <c r="V33" s="5"/>
    </row>
    <row r="34" spans="1:22">
      <c r="A34" s="16">
        <v>3</v>
      </c>
      <c r="B34" t="s">
        <v>34</v>
      </c>
      <c r="C34" t="s">
        <v>14</v>
      </c>
      <c r="D34">
        <v>8739</v>
      </c>
      <c r="E34">
        <v>144666</v>
      </c>
      <c r="F34">
        <v>6.9172599999999997</v>
      </c>
      <c r="G34">
        <v>0</v>
      </c>
      <c r="H34">
        <v>89.150999999999996</v>
      </c>
      <c r="I34">
        <v>22.1</v>
      </c>
      <c r="J34">
        <v>70.5</v>
      </c>
      <c r="K34">
        <v>170.9</v>
      </c>
      <c r="L34">
        <v>1.0123</v>
      </c>
      <c r="M34">
        <v>84.366</v>
      </c>
      <c r="N34">
        <v>92.625</v>
      </c>
      <c r="O34">
        <v>86.025000000000006</v>
      </c>
      <c r="P34">
        <v>16.7</v>
      </c>
      <c r="Q34">
        <v>26.4</v>
      </c>
      <c r="R34">
        <v>22.1</v>
      </c>
      <c r="S34">
        <v>5.52</v>
      </c>
      <c r="T34" s="16">
        <v>2</v>
      </c>
      <c r="U34" s="23">
        <f t="shared" si="0"/>
        <v>1657</v>
      </c>
      <c r="V34" s="5"/>
    </row>
    <row r="35" spans="1:22">
      <c r="A35" s="16">
        <v>2</v>
      </c>
      <c r="B35" t="s">
        <v>35</v>
      </c>
      <c r="C35" t="s">
        <v>14</v>
      </c>
      <c r="D35">
        <v>7082</v>
      </c>
      <c r="E35">
        <v>144434</v>
      </c>
      <c r="F35">
        <v>6.9468310000000004</v>
      </c>
      <c r="G35">
        <v>0</v>
      </c>
      <c r="H35">
        <v>92.816999999999993</v>
      </c>
      <c r="I35">
        <v>21.9</v>
      </c>
      <c r="J35">
        <v>7.6</v>
      </c>
      <c r="K35">
        <v>178.9</v>
      </c>
      <c r="L35">
        <v>1.0123</v>
      </c>
      <c r="M35">
        <v>84.382999999999996</v>
      </c>
      <c r="N35">
        <v>94.438999999999993</v>
      </c>
      <c r="O35">
        <v>86.745000000000005</v>
      </c>
      <c r="P35">
        <v>12.1</v>
      </c>
      <c r="Q35">
        <v>30.3</v>
      </c>
      <c r="R35">
        <v>23</v>
      </c>
      <c r="S35">
        <v>5.52</v>
      </c>
      <c r="T35" s="16">
        <v>1</v>
      </c>
      <c r="U35" s="23">
        <f t="shared" si="0"/>
        <v>181</v>
      </c>
      <c r="V35" s="5"/>
    </row>
    <row r="36" spans="1:22">
      <c r="A36" s="16">
        <v>1</v>
      </c>
      <c r="B36" t="s">
        <v>36</v>
      </c>
      <c r="C36" t="s">
        <v>14</v>
      </c>
      <c r="D36">
        <v>6901</v>
      </c>
      <c r="E36">
        <v>144408</v>
      </c>
      <c r="F36">
        <v>7.5097079999999998</v>
      </c>
      <c r="G36">
        <v>0</v>
      </c>
      <c r="H36">
        <v>91.816999999999993</v>
      </c>
      <c r="I36">
        <v>22.8</v>
      </c>
      <c r="J36">
        <v>75.8</v>
      </c>
      <c r="K36">
        <v>159.80000000000001</v>
      </c>
      <c r="L36">
        <v>1.0139</v>
      </c>
      <c r="M36">
        <v>88.576999999999998</v>
      </c>
      <c r="N36">
        <v>95.012</v>
      </c>
      <c r="O36">
        <v>93.281000000000006</v>
      </c>
      <c r="P36">
        <v>17.899999999999999</v>
      </c>
      <c r="Q36">
        <v>27.7</v>
      </c>
      <c r="R36">
        <v>19.5</v>
      </c>
      <c r="S36">
        <v>5.52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142534</v>
      </c>
      <c r="T6" s="16">
        <v>30</v>
      </c>
      <c r="U6" s="23">
        <f>D6-D7</f>
        <v>303</v>
      </c>
      <c r="V6" s="4"/>
    </row>
    <row r="7" spans="1:22">
      <c r="A7" s="16">
        <v>30</v>
      </c>
      <c r="B7" t="s">
        <v>189</v>
      </c>
      <c r="C7" t="s">
        <v>14</v>
      </c>
      <c r="D7">
        <v>142231</v>
      </c>
      <c r="E7">
        <v>135354</v>
      </c>
      <c r="F7">
        <v>4.0533289999999997</v>
      </c>
      <c r="G7">
        <v>2</v>
      </c>
      <c r="H7">
        <v>45.575000000000003</v>
      </c>
      <c r="I7">
        <v>20.3</v>
      </c>
      <c r="J7">
        <v>10.6</v>
      </c>
      <c r="K7">
        <v>17.5</v>
      </c>
      <c r="L7">
        <v>1.0058</v>
      </c>
      <c r="M7">
        <v>45.005000000000003</v>
      </c>
      <c r="N7">
        <v>45.823</v>
      </c>
      <c r="O7">
        <v>45.165999999999997</v>
      </c>
      <c r="P7">
        <v>15.9</v>
      </c>
      <c r="Q7">
        <v>26</v>
      </c>
      <c r="R7">
        <v>18.600000000000001</v>
      </c>
      <c r="S7">
        <v>4.93</v>
      </c>
      <c r="T7" s="16">
        <v>29</v>
      </c>
      <c r="U7" s="23">
        <f>D7-D8</f>
        <v>255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141976</v>
      </c>
      <c r="E8">
        <v>135292</v>
      </c>
      <c r="F8">
        <v>4.105334</v>
      </c>
      <c r="G8">
        <v>2</v>
      </c>
      <c r="H8">
        <v>45.625999999999998</v>
      </c>
      <c r="I8">
        <v>18.399999999999999</v>
      </c>
      <c r="J8">
        <v>10.6</v>
      </c>
      <c r="K8">
        <v>16.2</v>
      </c>
      <c r="L8">
        <v>1.0061</v>
      </c>
      <c r="M8">
        <v>45.177</v>
      </c>
      <c r="N8">
        <v>45.886000000000003</v>
      </c>
      <c r="O8">
        <v>45.466999999999999</v>
      </c>
      <c r="P8">
        <v>14.5</v>
      </c>
      <c r="Q8">
        <v>25.2</v>
      </c>
      <c r="R8">
        <v>16.5</v>
      </c>
      <c r="S8">
        <v>4.93</v>
      </c>
      <c r="T8" s="22">
        <v>28</v>
      </c>
      <c r="U8" s="23">
        <f t="shared" ref="U8:U35" si="0">D8-D9</f>
        <v>254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141722</v>
      </c>
      <c r="E9">
        <v>135229</v>
      </c>
      <c r="F9">
        <v>4.0750270000000004</v>
      </c>
      <c r="G9">
        <v>2</v>
      </c>
      <c r="H9">
        <v>45.441000000000003</v>
      </c>
      <c r="I9">
        <v>18.7</v>
      </c>
      <c r="J9">
        <v>12.2</v>
      </c>
      <c r="K9">
        <v>17.5</v>
      </c>
      <c r="L9">
        <v>1.006</v>
      </c>
      <c r="M9">
        <v>44.981000000000002</v>
      </c>
      <c r="N9">
        <v>45.811999999999998</v>
      </c>
      <c r="O9">
        <v>45.201000000000001</v>
      </c>
      <c r="P9">
        <v>15.7</v>
      </c>
      <c r="Q9">
        <v>23.5</v>
      </c>
      <c r="R9">
        <v>17.2</v>
      </c>
      <c r="S9">
        <v>4.93</v>
      </c>
      <c r="T9" s="16">
        <v>27</v>
      </c>
      <c r="U9" s="23">
        <f t="shared" si="0"/>
        <v>293</v>
      </c>
      <c r="V9" s="16"/>
    </row>
    <row r="10" spans="1:22">
      <c r="A10" s="16">
        <v>27</v>
      </c>
      <c r="B10" t="s">
        <v>192</v>
      </c>
      <c r="C10" t="s">
        <v>14</v>
      </c>
      <c r="D10">
        <v>141429</v>
      </c>
      <c r="E10">
        <v>135157</v>
      </c>
      <c r="F10">
        <v>4.0600449999999997</v>
      </c>
      <c r="G10">
        <v>2</v>
      </c>
      <c r="H10">
        <v>45.401000000000003</v>
      </c>
      <c r="I10">
        <v>19</v>
      </c>
      <c r="J10">
        <v>12.2</v>
      </c>
      <c r="K10">
        <v>17.5</v>
      </c>
      <c r="L10">
        <v>1.0059</v>
      </c>
      <c r="M10">
        <v>44.984000000000002</v>
      </c>
      <c r="N10">
        <v>45.774999999999999</v>
      </c>
      <c r="O10">
        <v>45.031999999999996</v>
      </c>
      <c r="P10">
        <v>15.7</v>
      </c>
      <c r="Q10">
        <v>24</v>
      </c>
      <c r="R10">
        <v>17.399999999999999</v>
      </c>
      <c r="S10">
        <v>4.93</v>
      </c>
      <c r="T10" s="16">
        <v>26</v>
      </c>
      <c r="U10" s="23">
        <f t="shared" si="0"/>
        <v>293</v>
      </c>
      <c r="V10" s="16"/>
    </row>
    <row r="11" spans="1:22">
      <c r="A11" s="16">
        <v>26</v>
      </c>
      <c r="B11" t="s">
        <v>193</v>
      </c>
      <c r="C11" t="s">
        <v>14</v>
      </c>
      <c r="D11">
        <v>141136</v>
      </c>
      <c r="E11">
        <v>135085</v>
      </c>
      <c r="F11">
        <v>4.0704339999999997</v>
      </c>
      <c r="G11">
        <v>2</v>
      </c>
      <c r="H11">
        <v>45.417999999999999</v>
      </c>
      <c r="I11">
        <v>18.7</v>
      </c>
      <c r="J11">
        <v>11.9</v>
      </c>
      <c r="K11">
        <v>16.8</v>
      </c>
      <c r="L11">
        <v>1.0059</v>
      </c>
      <c r="M11">
        <v>45.024999999999999</v>
      </c>
      <c r="N11">
        <v>45.771000000000001</v>
      </c>
      <c r="O11">
        <v>45.238</v>
      </c>
      <c r="P11">
        <v>15.9</v>
      </c>
      <c r="Q11">
        <v>24.7</v>
      </c>
      <c r="R11">
        <v>17.7</v>
      </c>
      <c r="S11">
        <v>4.9400000000000004</v>
      </c>
      <c r="T11" s="16">
        <v>25</v>
      </c>
      <c r="U11" s="23">
        <f t="shared" si="0"/>
        <v>284</v>
      </c>
      <c r="V11" s="16"/>
    </row>
    <row r="12" spans="1:22">
      <c r="A12" s="16">
        <v>25</v>
      </c>
      <c r="B12" t="s">
        <v>194</v>
      </c>
      <c r="C12" t="s">
        <v>14</v>
      </c>
      <c r="D12">
        <v>140852</v>
      </c>
      <c r="E12">
        <v>135015</v>
      </c>
      <c r="F12">
        <v>4.0670250000000001</v>
      </c>
      <c r="G12">
        <v>2</v>
      </c>
      <c r="H12">
        <v>45.395000000000003</v>
      </c>
      <c r="I12">
        <v>19.899999999999999</v>
      </c>
      <c r="J12">
        <v>12</v>
      </c>
      <c r="K12">
        <v>16.399999999999999</v>
      </c>
      <c r="L12">
        <v>1.0059</v>
      </c>
      <c r="M12">
        <v>44.984000000000002</v>
      </c>
      <c r="N12">
        <v>45.750999999999998</v>
      </c>
      <c r="O12">
        <v>45.23</v>
      </c>
      <c r="P12">
        <v>16</v>
      </c>
      <c r="Q12">
        <v>24.6</v>
      </c>
      <c r="R12">
        <v>17.899999999999999</v>
      </c>
      <c r="S12">
        <v>4.9400000000000004</v>
      </c>
      <c r="T12" s="16">
        <v>24</v>
      </c>
      <c r="U12" s="23">
        <f t="shared" si="0"/>
        <v>288</v>
      </c>
      <c r="V12" s="16"/>
    </row>
    <row r="13" spans="1:22">
      <c r="A13" s="16">
        <v>24</v>
      </c>
      <c r="B13" t="s">
        <v>195</v>
      </c>
      <c r="C13" t="s">
        <v>14</v>
      </c>
      <c r="D13">
        <v>140564</v>
      </c>
      <c r="E13">
        <v>134944</v>
      </c>
      <c r="F13">
        <v>4.0508540000000002</v>
      </c>
      <c r="G13">
        <v>2</v>
      </c>
      <c r="H13">
        <v>45.411000000000001</v>
      </c>
      <c r="I13">
        <v>19.3</v>
      </c>
      <c r="J13">
        <v>11.8</v>
      </c>
      <c r="K13">
        <v>15.7</v>
      </c>
      <c r="L13">
        <v>1.0058</v>
      </c>
      <c r="M13">
        <v>45.045999999999999</v>
      </c>
      <c r="N13">
        <v>45.752000000000002</v>
      </c>
      <c r="O13">
        <v>45.119</v>
      </c>
      <c r="P13">
        <v>16.5</v>
      </c>
      <c r="Q13">
        <v>25.2</v>
      </c>
      <c r="R13">
        <v>18.5</v>
      </c>
      <c r="S13">
        <v>4.9400000000000004</v>
      </c>
      <c r="T13" s="16">
        <v>23</v>
      </c>
      <c r="U13" s="23">
        <f t="shared" si="0"/>
        <v>284</v>
      </c>
      <c r="V13" s="16"/>
    </row>
    <row r="14" spans="1:22">
      <c r="A14" s="16">
        <v>23</v>
      </c>
      <c r="B14" t="s">
        <v>13</v>
      </c>
      <c r="C14" t="s">
        <v>14</v>
      </c>
      <c r="D14">
        <v>140280</v>
      </c>
      <c r="E14">
        <v>134874</v>
      </c>
      <c r="F14">
        <v>4.0457419999999997</v>
      </c>
      <c r="G14">
        <v>2</v>
      </c>
      <c r="H14">
        <v>45.542999999999999</v>
      </c>
      <c r="I14">
        <v>21.9</v>
      </c>
      <c r="J14">
        <v>10.3</v>
      </c>
      <c r="K14">
        <v>16.600000000000001</v>
      </c>
      <c r="L14">
        <v>1.0058</v>
      </c>
      <c r="M14">
        <v>45.045000000000002</v>
      </c>
      <c r="N14">
        <v>45.76</v>
      </c>
      <c r="O14">
        <v>45.186999999999998</v>
      </c>
      <c r="P14">
        <v>17.600000000000001</v>
      </c>
      <c r="Q14">
        <v>26.9</v>
      </c>
      <c r="R14">
        <v>19.2</v>
      </c>
      <c r="S14">
        <v>4.9400000000000004</v>
      </c>
      <c r="T14" s="16">
        <v>22</v>
      </c>
      <c r="U14" s="23">
        <f t="shared" si="0"/>
        <v>248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140032</v>
      </c>
      <c r="E15">
        <v>134813</v>
      </c>
      <c r="F15">
        <v>4.0906570000000002</v>
      </c>
      <c r="G15">
        <v>2</v>
      </c>
      <c r="H15">
        <v>45.603999999999999</v>
      </c>
      <c r="I15">
        <v>19.5</v>
      </c>
      <c r="J15">
        <v>10.1</v>
      </c>
      <c r="K15">
        <v>14.1</v>
      </c>
      <c r="L15">
        <v>1.006</v>
      </c>
      <c r="M15">
        <v>45.261000000000003</v>
      </c>
      <c r="N15">
        <v>45.844999999999999</v>
      </c>
      <c r="O15">
        <v>45.493000000000002</v>
      </c>
      <c r="P15">
        <v>15.5</v>
      </c>
      <c r="Q15">
        <v>26.1</v>
      </c>
      <c r="R15">
        <v>17.600000000000001</v>
      </c>
      <c r="S15">
        <v>4.9400000000000004</v>
      </c>
      <c r="T15" s="22">
        <v>21</v>
      </c>
      <c r="U15" s="23">
        <f t="shared" si="0"/>
        <v>243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139789</v>
      </c>
      <c r="E16">
        <v>134753</v>
      </c>
      <c r="F16">
        <v>4.0642469999999999</v>
      </c>
      <c r="G16">
        <v>2</v>
      </c>
      <c r="H16">
        <v>45.469000000000001</v>
      </c>
      <c r="I16">
        <v>18.3</v>
      </c>
      <c r="J16">
        <v>11.7</v>
      </c>
      <c r="K16">
        <v>16.5</v>
      </c>
      <c r="L16">
        <v>1.0059</v>
      </c>
      <c r="M16">
        <v>45.026000000000003</v>
      </c>
      <c r="N16">
        <v>45.786000000000001</v>
      </c>
      <c r="O16">
        <v>45.305999999999997</v>
      </c>
      <c r="P16">
        <v>15.7</v>
      </c>
      <c r="Q16">
        <v>24.1</v>
      </c>
      <c r="R16">
        <v>18.5</v>
      </c>
      <c r="S16">
        <v>4.95</v>
      </c>
      <c r="T16" s="16">
        <v>20</v>
      </c>
      <c r="U16" s="23">
        <f t="shared" si="0"/>
        <v>281</v>
      </c>
      <c r="V16" s="16"/>
    </row>
    <row r="17" spans="1:22">
      <c r="A17" s="16">
        <v>20</v>
      </c>
      <c r="B17" t="s">
        <v>17</v>
      </c>
      <c r="C17" t="s">
        <v>14</v>
      </c>
      <c r="D17">
        <v>139508</v>
      </c>
      <c r="E17">
        <v>134684</v>
      </c>
      <c r="F17">
        <v>4.0547449999999996</v>
      </c>
      <c r="G17">
        <v>2</v>
      </c>
      <c r="H17">
        <v>45.374000000000002</v>
      </c>
      <c r="I17">
        <v>20.100000000000001</v>
      </c>
      <c r="J17">
        <v>12.3</v>
      </c>
      <c r="K17">
        <v>16</v>
      </c>
      <c r="L17">
        <v>1.0059</v>
      </c>
      <c r="M17">
        <v>44.988999999999997</v>
      </c>
      <c r="N17">
        <v>45.761000000000003</v>
      </c>
      <c r="O17">
        <v>45.045999999999999</v>
      </c>
      <c r="P17">
        <v>16.3</v>
      </c>
      <c r="Q17">
        <v>27.1</v>
      </c>
      <c r="R17">
        <v>17.899999999999999</v>
      </c>
      <c r="S17">
        <v>4.95</v>
      </c>
      <c r="T17" s="16">
        <v>19</v>
      </c>
      <c r="U17" s="23">
        <f t="shared" si="0"/>
        <v>296</v>
      </c>
      <c r="V17" s="16"/>
    </row>
    <row r="18" spans="1:22">
      <c r="A18" s="16">
        <v>19</v>
      </c>
      <c r="B18" t="s">
        <v>18</v>
      </c>
      <c r="C18" t="s">
        <v>14</v>
      </c>
      <c r="D18">
        <v>139212</v>
      </c>
      <c r="E18">
        <v>134611</v>
      </c>
      <c r="F18">
        <v>4.0572569999999999</v>
      </c>
      <c r="G18">
        <v>2</v>
      </c>
      <c r="H18">
        <v>45.375999999999998</v>
      </c>
      <c r="I18">
        <v>20.3</v>
      </c>
      <c r="J18">
        <v>12.3</v>
      </c>
      <c r="K18">
        <v>17.5</v>
      </c>
      <c r="L18">
        <v>1.0058</v>
      </c>
      <c r="M18">
        <v>44.936</v>
      </c>
      <c r="N18">
        <v>45.747999999999998</v>
      </c>
      <c r="O18">
        <v>45.277999999999999</v>
      </c>
      <c r="P18">
        <v>16.600000000000001</v>
      </c>
      <c r="Q18">
        <v>26.1</v>
      </c>
      <c r="R18">
        <v>18.899999999999999</v>
      </c>
      <c r="S18">
        <v>4.95</v>
      </c>
      <c r="T18" s="16">
        <v>18</v>
      </c>
      <c r="U18" s="23">
        <f t="shared" si="0"/>
        <v>294</v>
      </c>
      <c r="V18" s="16"/>
    </row>
    <row r="19" spans="1:22">
      <c r="A19" s="16">
        <v>18</v>
      </c>
      <c r="B19" t="s">
        <v>19</v>
      </c>
      <c r="C19" t="s">
        <v>14</v>
      </c>
      <c r="D19">
        <v>138918</v>
      </c>
      <c r="E19">
        <v>134538</v>
      </c>
      <c r="F19">
        <v>4.0230980000000001</v>
      </c>
      <c r="G19">
        <v>2</v>
      </c>
      <c r="H19">
        <v>45.332999999999998</v>
      </c>
      <c r="I19">
        <v>22.6</v>
      </c>
      <c r="J19">
        <v>12.1</v>
      </c>
      <c r="K19">
        <v>17.100000000000001</v>
      </c>
      <c r="L19">
        <v>1.0056</v>
      </c>
      <c r="M19">
        <v>44.859000000000002</v>
      </c>
      <c r="N19">
        <v>45.712000000000003</v>
      </c>
      <c r="O19">
        <v>45.146999999999998</v>
      </c>
      <c r="P19">
        <v>17.7</v>
      </c>
      <c r="Q19">
        <v>29.8</v>
      </c>
      <c r="R19">
        <v>20.6</v>
      </c>
      <c r="S19">
        <v>4.95</v>
      </c>
      <c r="T19" s="16">
        <v>17</v>
      </c>
      <c r="U19" s="23">
        <f t="shared" si="0"/>
        <v>291</v>
      </c>
      <c r="V19" s="16"/>
    </row>
    <row r="20" spans="1:22">
      <c r="A20" s="16">
        <v>17</v>
      </c>
      <c r="B20" t="s">
        <v>20</v>
      </c>
      <c r="C20" t="s">
        <v>14</v>
      </c>
      <c r="D20">
        <v>138627</v>
      </c>
      <c r="E20">
        <v>134466</v>
      </c>
      <c r="F20">
        <v>4.0151139999999996</v>
      </c>
      <c r="G20">
        <v>2</v>
      </c>
      <c r="H20">
        <v>45.319000000000003</v>
      </c>
      <c r="I20">
        <v>22.7</v>
      </c>
      <c r="J20">
        <v>12.7</v>
      </c>
      <c r="K20">
        <v>17.3</v>
      </c>
      <c r="L20">
        <v>1.0056</v>
      </c>
      <c r="M20">
        <v>44.94</v>
      </c>
      <c r="N20">
        <v>45.759</v>
      </c>
      <c r="O20">
        <v>45.057000000000002</v>
      </c>
      <c r="P20">
        <v>16.5</v>
      </c>
      <c r="Q20">
        <v>29.2</v>
      </c>
      <c r="R20">
        <v>20.7</v>
      </c>
      <c r="S20">
        <v>4.95</v>
      </c>
      <c r="T20" s="16">
        <v>16</v>
      </c>
      <c r="U20" s="23">
        <f t="shared" si="0"/>
        <v>305</v>
      </c>
      <c r="V20" s="16"/>
    </row>
    <row r="21" spans="1:22">
      <c r="A21" s="16">
        <v>16</v>
      </c>
      <c r="B21" t="s">
        <v>21</v>
      </c>
      <c r="C21" t="s">
        <v>14</v>
      </c>
      <c r="D21">
        <v>138322</v>
      </c>
      <c r="E21">
        <v>134389</v>
      </c>
      <c r="F21">
        <v>4.0283810000000004</v>
      </c>
      <c r="G21">
        <v>2</v>
      </c>
      <c r="H21">
        <v>45.54</v>
      </c>
      <c r="I21">
        <v>23.4</v>
      </c>
      <c r="J21">
        <v>10.5</v>
      </c>
      <c r="K21">
        <v>18</v>
      </c>
      <c r="L21">
        <v>1.0057</v>
      </c>
      <c r="M21">
        <v>44.976999999999997</v>
      </c>
      <c r="N21">
        <v>45.869</v>
      </c>
      <c r="O21">
        <v>45.109000000000002</v>
      </c>
      <c r="P21">
        <v>15.2</v>
      </c>
      <c r="Q21">
        <v>31.6</v>
      </c>
      <c r="R21">
        <v>20</v>
      </c>
      <c r="S21">
        <v>4.95</v>
      </c>
      <c r="T21" s="16">
        <v>15</v>
      </c>
      <c r="U21" s="23">
        <f t="shared" si="0"/>
        <v>252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138070</v>
      </c>
      <c r="E22">
        <v>134326</v>
      </c>
      <c r="F22">
        <v>4.0608389999999996</v>
      </c>
      <c r="G22">
        <v>2</v>
      </c>
      <c r="H22">
        <v>45.564999999999998</v>
      </c>
      <c r="I22">
        <v>22.8</v>
      </c>
      <c r="J22">
        <v>10.199999999999999</v>
      </c>
      <c r="K22">
        <v>14.5</v>
      </c>
      <c r="L22">
        <v>1.0058</v>
      </c>
      <c r="M22">
        <v>45.155999999999999</v>
      </c>
      <c r="N22">
        <v>45.896000000000001</v>
      </c>
      <c r="O22">
        <v>45.398000000000003</v>
      </c>
      <c r="P22">
        <v>14.7</v>
      </c>
      <c r="Q22">
        <v>29.5</v>
      </c>
      <c r="R22">
        <v>19.2</v>
      </c>
      <c r="S22">
        <v>4.96</v>
      </c>
      <c r="T22" s="22">
        <v>14</v>
      </c>
      <c r="U22" s="23">
        <f t="shared" si="0"/>
        <v>246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137824</v>
      </c>
      <c r="E23">
        <v>134265</v>
      </c>
      <c r="F23">
        <v>4.0615629999999996</v>
      </c>
      <c r="G23">
        <v>2</v>
      </c>
      <c r="H23">
        <v>45.433</v>
      </c>
      <c r="I23">
        <v>22.9</v>
      </c>
      <c r="J23">
        <v>11.4</v>
      </c>
      <c r="K23">
        <v>15.5</v>
      </c>
      <c r="L23">
        <v>1.0058</v>
      </c>
      <c r="M23">
        <v>45.05</v>
      </c>
      <c r="N23">
        <v>45.826999999999998</v>
      </c>
      <c r="O23">
        <v>45.316000000000003</v>
      </c>
      <c r="P23">
        <v>15</v>
      </c>
      <c r="Q23">
        <v>30.3</v>
      </c>
      <c r="R23">
        <v>18.7</v>
      </c>
      <c r="S23">
        <v>4.95</v>
      </c>
      <c r="T23" s="16">
        <v>13</v>
      </c>
      <c r="U23" s="23">
        <f t="shared" si="0"/>
        <v>275</v>
      </c>
      <c r="V23" s="16"/>
    </row>
    <row r="24" spans="1:22">
      <c r="A24" s="16">
        <v>13</v>
      </c>
      <c r="B24" t="s">
        <v>24</v>
      </c>
      <c r="C24" t="s">
        <v>14</v>
      </c>
      <c r="D24">
        <v>137549</v>
      </c>
      <c r="E24">
        <v>134197</v>
      </c>
      <c r="F24">
        <v>4.0752329999999999</v>
      </c>
      <c r="G24">
        <v>2</v>
      </c>
      <c r="H24">
        <v>45.378999999999998</v>
      </c>
      <c r="I24">
        <v>22.8</v>
      </c>
      <c r="J24">
        <v>11.6</v>
      </c>
      <c r="K24">
        <v>17.8</v>
      </c>
      <c r="L24">
        <v>1.0059</v>
      </c>
      <c r="M24">
        <v>44.911999999999999</v>
      </c>
      <c r="N24">
        <v>45.792000000000002</v>
      </c>
      <c r="O24">
        <v>45.445999999999998</v>
      </c>
      <c r="P24">
        <v>14.9</v>
      </c>
      <c r="Q24">
        <v>29.8</v>
      </c>
      <c r="R24">
        <v>18.399999999999999</v>
      </c>
      <c r="S24">
        <v>4.95</v>
      </c>
      <c r="T24" s="16">
        <v>12</v>
      </c>
      <c r="U24" s="23">
        <f t="shared" si="0"/>
        <v>278</v>
      </c>
      <c r="V24" s="16"/>
    </row>
    <row r="25" spans="1:22">
      <c r="A25" s="16">
        <v>12</v>
      </c>
      <c r="B25" t="s">
        <v>25</v>
      </c>
      <c r="C25" t="s">
        <v>14</v>
      </c>
      <c r="D25">
        <v>137271</v>
      </c>
      <c r="E25">
        <v>134127</v>
      </c>
      <c r="F25">
        <v>4.0140339999999997</v>
      </c>
      <c r="G25">
        <v>2</v>
      </c>
      <c r="H25">
        <v>45.353000000000002</v>
      </c>
      <c r="I25">
        <v>22</v>
      </c>
      <c r="J25">
        <v>12.2</v>
      </c>
      <c r="K25">
        <v>17.399999999999999</v>
      </c>
      <c r="L25">
        <v>1.0057</v>
      </c>
      <c r="M25">
        <v>44.89</v>
      </c>
      <c r="N25">
        <v>45.832999999999998</v>
      </c>
      <c r="O25">
        <v>44.89</v>
      </c>
      <c r="P25">
        <v>14.9</v>
      </c>
      <c r="Q25">
        <v>28.5</v>
      </c>
      <c r="R25">
        <v>19.899999999999999</v>
      </c>
      <c r="S25">
        <v>4.96</v>
      </c>
      <c r="T25" s="16">
        <v>11</v>
      </c>
      <c r="U25" s="23">
        <f t="shared" si="0"/>
        <v>292</v>
      </c>
      <c r="V25" s="16"/>
    </row>
    <row r="26" spans="1:22">
      <c r="A26" s="16">
        <v>11</v>
      </c>
      <c r="B26" t="s">
        <v>26</v>
      </c>
      <c r="C26" t="s">
        <v>14</v>
      </c>
      <c r="D26">
        <v>136979</v>
      </c>
      <c r="E26">
        <v>134055</v>
      </c>
      <c r="F26">
        <v>4.0464570000000002</v>
      </c>
      <c r="G26">
        <v>2</v>
      </c>
      <c r="H26">
        <v>45.365000000000002</v>
      </c>
      <c r="I26">
        <v>22</v>
      </c>
      <c r="J26">
        <v>11.7</v>
      </c>
      <c r="K26">
        <v>16.100000000000001</v>
      </c>
      <c r="L26">
        <v>1.0058</v>
      </c>
      <c r="M26">
        <v>44.984999999999999</v>
      </c>
      <c r="N26">
        <v>45.77</v>
      </c>
      <c r="O26">
        <v>45.07</v>
      </c>
      <c r="P26">
        <v>14.9</v>
      </c>
      <c r="Q26">
        <v>29</v>
      </c>
      <c r="R26">
        <v>18.600000000000001</v>
      </c>
      <c r="S26">
        <v>4.95</v>
      </c>
      <c r="T26" s="16">
        <v>10</v>
      </c>
      <c r="U26" s="23">
        <f t="shared" si="0"/>
        <v>282</v>
      </c>
      <c r="V26" s="16"/>
    </row>
    <row r="27" spans="1:22">
      <c r="A27" s="16">
        <v>10</v>
      </c>
      <c r="B27" t="s">
        <v>27</v>
      </c>
      <c r="C27" t="s">
        <v>14</v>
      </c>
      <c r="D27">
        <v>136697</v>
      </c>
      <c r="E27">
        <v>133984</v>
      </c>
      <c r="F27">
        <v>4.0250079999999997</v>
      </c>
      <c r="G27">
        <v>2</v>
      </c>
      <c r="H27">
        <v>45.363</v>
      </c>
      <c r="I27">
        <v>22.8</v>
      </c>
      <c r="J27">
        <v>11.6</v>
      </c>
      <c r="K27">
        <v>16.8</v>
      </c>
      <c r="L27">
        <v>1.0057</v>
      </c>
      <c r="M27">
        <v>45.015999999999998</v>
      </c>
      <c r="N27">
        <v>45.743000000000002</v>
      </c>
      <c r="O27">
        <v>45.057000000000002</v>
      </c>
      <c r="P27">
        <v>16.600000000000001</v>
      </c>
      <c r="Q27">
        <v>29.2</v>
      </c>
      <c r="R27">
        <v>20</v>
      </c>
      <c r="S27">
        <v>4.97</v>
      </c>
      <c r="T27" s="16">
        <v>9</v>
      </c>
      <c r="U27" s="23">
        <f t="shared" si="0"/>
        <v>278</v>
      </c>
      <c r="V27" s="16"/>
    </row>
    <row r="28" spans="1:22">
      <c r="A28" s="16">
        <v>9</v>
      </c>
      <c r="B28" t="s">
        <v>28</v>
      </c>
      <c r="C28" t="s">
        <v>14</v>
      </c>
      <c r="D28">
        <v>136419</v>
      </c>
      <c r="E28">
        <v>133915</v>
      </c>
      <c r="F28">
        <v>4.044257</v>
      </c>
      <c r="G28">
        <v>2</v>
      </c>
      <c r="H28">
        <v>45.552999999999997</v>
      </c>
      <c r="I28">
        <v>21</v>
      </c>
      <c r="J28">
        <v>10.8</v>
      </c>
      <c r="K28">
        <v>17.399999999999999</v>
      </c>
      <c r="L28">
        <v>1.0058</v>
      </c>
      <c r="M28">
        <v>44.999000000000002</v>
      </c>
      <c r="N28">
        <v>45.866</v>
      </c>
      <c r="O28">
        <v>45.183999999999997</v>
      </c>
      <c r="P28">
        <v>15.2</v>
      </c>
      <c r="Q28">
        <v>27.6</v>
      </c>
      <c r="R28">
        <v>19.3</v>
      </c>
      <c r="S28">
        <v>4.96</v>
      </c>
      <c r="T28" s="16">
        <v>8</v>
      </c>
      <c r="U28" s="23">
        <f t="shared" si="0"/>
        <v>259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136160</v>
      </c>
      <c r="E29">
        <v>133851</v>
      </c>
      <c r="F29">
        <v>4.0813509999999997</v>
      </c>
      <c r="G29">
        <v>2</v>
      </c>
      <c r="H29">
        <v>45.615000000000002</v>
      </c>
      <c r="I29">
        <v>19.8</v>
      </c>
      <c r="J29">
        <v>10.199999999999999</v>
      </c>
      <c r="K29">
        <v>15.1</v>
      </c>
      <c r="L29">
        <v>1.0059</v>
      </c>
      <c r="M29">
        <v>45.262</v>
      </c>
      <c r="N29">
        <v>45.881999999999998</v>
      </c>
      <c r="O29">
        <v>45.420999999999999</v>
      </c>
      <c r="P29">
        <v>14.9</v>
      </c>
      <c r="Q29">
        <v>26.1</v>
      </c>
      <c r="R29">
        <v>17.899999999999999</v>
      </c>
      <c r="S29">
        <v>4.96</v>
      </c>
      <c r="T29" s="22">
        <v>7</v>
      </c>
      <c r="U29" s="23">
        <f t="shared" si="0"/>
        <v>245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135915</v>
      </c>
      <c r="E30">
        <v>133791</v>
      </c>
      <c r="F30">
        <v>4.0660990000000004</v>
      </c>
      <c r="G30">
        <v>2</v>
      </c>
      <c r="H30">
        <v>45.408999999999999</v>
      </c>
      <c r="I30">
        <v>20.100000000000001</v>
      </c>
      <c r="J30">
        <v>12.1</v>
      </c>
      <c r="K30">
        <v>16.600000000000001</v>
      </c>
      <c r="L30">
        <v>1.0058</v>
      </c>
      <c r="M30">
        <v>45.066000000000003</v>
      </c>
      <c r="N30">
        <v>45.759</v>
      </c>
      <c r="O30">
        <v>45.389000000000003</v>
      </c>
      <c r="P30">
        <v>16.5</v>
      </c>
      <c r="Q30">
        <v>26.2</v>
      </c>
      <c r="R30">
        <v>18.8</v>
      </c>
      <c r="S30">
        <v>4.97</v>
      </c>
      <c r="T30" s="16">
        <v>6</v>
      </c>
      <c r="U30" s="23">
        <f t="shared" si="0"/>
        <v>291</v>
      </c>
      <c r="V30" s="5"/>
    </row>
    <row r="31" spans="1:22">
      <c r="A31" s="16">
        <v>6</v>
      </c>
      <c r="B31" t="s">
        <v>31</v>
      </c>
      <c r="C31" t="s">
        <v>14</v>
      </c>
      <c r="D31">
        <v>135624</v>
      </c>
      <c r="E31">
        <v>133719</v>
      </c>
      <c r="F31">
        <v>4.0498950000000002</v>
      </c>
      <c r="G31">
        <v>2</v>
      </c>
      <c r="H31">
        <v>45.375</v>
      </c>
      <c r="I31">
        <v>20.9</v>
      </c>
      <c r="J31">
        <v>12.1</v>
      </c>
      <c r="K31">
        <v>15.5</v>
      </c>
      <c r="L31">
        <v>1.0058</v>
      </c>
      <c r="M31">
        <v>45.03</v>
      </c>
      <c r="N31">
        <v>45.768000000000001</v>
      </c>
      <c r="O31">
        <v>45.149000000000001</v>
      </c>
      <c r="P31">
        <v>16.600000000000001</v>
      </c>
      <c r="Q31">
        <v>28.4</v>
      </c>
      <c r="R31">
        <v>18.7</v>
      </c>
      <c r="S31">
        <v>4.97</v>
      </c>
      <c r="T31" s="16">
        <v>5</v>
      </c>
      <c r="U31" s="23">
        <f t="shared" si="0"/>
        <v>291</v>
      </c>
      <c r="V31" s="5"/>
    </row>
    <row r="32" spans="1:22">
      <c r="A32" s="16">
        <v>5</v>
      </c>
      <c r="B32" t="s">
        <v>32</v>
      </c>
      <c r="C32" t="s">
        <v>14</v>
      </c>
      <c r="D32">
        <v>135333</v>
      </c>
      <c r="E32">
        <v>133647</v>
      </c>
      <c r="F32">
        <v>4.0423780000000002</v>
      </c>
      <c r="G32">
        <v>2</v>
      </c>
      <c r="H32">
        <v>45.392000000000003</v>
      </c>
      <c r="I32">
        <v>20.9</v>
      </c>
      <c r="J32">
        <v>12</v>
      </c>
      <c r="K32">
        <v>16.3</v>
      </c>
      <c r="L32">
        <v>1.0057</v>
      </c>
      <c r="M32">
        <v>44.985999999999997</v>
      </c>
      <c r="N32">
        <v>45.792999999999999</v>
      </c>
      <c r="O32">
        <v>45.195999999999998</v>
      </c>
      <c r="P32">
        <v>15.1</v>
      </c>
      <c r="Q32">
        <v>28.2</v>
      </c>
      <c r="R32">
        <v>19.5</v>
      </c>
      <c r="S32">
        <v>4.97</v>
      </c>
      <c r="T32" s="16">
        <v>4</v>
      </c>
      <c r="U32" s="23">
        <f t="shared" si="0"/>
        <v>287</v>
      </c>
      <c r="V32" s="5"/>
    </row>
    <row r="33" spans="1:22">
      <c r="A33" s="16">
        <v>4</v>
      </c>
      <c r="B33" t="s">
        <v>33</v>
      </c>
      <c r="C33" t="s">
        <v>14</v>
      </c>
      <c r="D33">
        <v>135046</v>
      </c>
      <c r="E33">
        <v>133576</v>
      </c>
      <c r="F33">
        <v>4.0293200000000002</v>
      </c>
      <c r="G33">
        <v>2</v>
      </c>
      <c r="H33">
        <v>45.393000000000001</v>
      </c>
      <c r="I33">
        <v>20.7</v>
      </c>
      <c r="J33">
        <v>12.2</v>
      </c>
      <c r="K33">
        <v>17</v>
      </c>
      <c r="L33">
        <v>1.0057</v>
      </c>
      <c r="M33">
        <v>45.01</v>
      </c>
      <c r="N33">
        <v>45.823</v>
      </c>
      <c r="O33">
        <v>45.109000000000002</v>
      </c>
      <c r="P33">
        <v>14.9</v>
      </c>
      <c r="Q33">
        <v>26.4</v>
      </c>
      <c r="R33">
        <v>20</v>
      </c>
      <c r="S33">
        <v>4.97</v>
      </c>
      <c r="T33" s="16">
        <v>3</v>
      </c>
      <c r="U33" s="23">
        <f t="shared" si="0"/>
        <v>291</v>
      </c>
      <c r="V33" s="5"/>
    </row>
    <row r="34" spans="1:22">
      <c r="A34" s="16">
        <v>3</v>
      </c>
      <c r="B34" t="s">
        <v>34</v>
      </c>
      <c r="C34" t="s">
        <v>14</v>
      </c>
      <c r="D34">
        <v>134755</v>
      </c>
      <c r="E34">
        <v>133503</v>
      </c>
      <c r="F34">
        <v>4.0397970000000001</v>
      </c>
      <c r="G34">
        <v>2</v>
      </c>
      <c r="H34">
        <v>45.442</v>
      </c>
      <c r="I34">
        <v>20.3</v>
      </c>
      <c r="J34">
        <v>11.6</v>
      </c>
      <c r="K34">
        <v>16.600000000000001</v>
      </c>
      <c r="L34">
        <v>1.0058</v>
      </c>
      <c r="M34">
        <v>45.036000000000001</v>
      </c>
      <c r="N34">
        <v>45.819000000000003</v>
      </c>
      <c r="O34">
        <v>45.085999999999999</v>
      </c>
      <c r="P34">
        <v>14.1</v>
      </c>
      <c r="Q34">
        <v>26.8</v>
      </c>
      <c r="R34">
        <v>19.100000000000001</v>
      </c>
      <c r="S34">
        <v>4.97</v>
      </c>
      <c r="T34" s="16">
        <v>2</v>
      </c>
      <c r="U34" s="23">
        <f t="shared" si="0"/>
        <v>280</v>
      </c>
      <c r="V34" s="5"/>
    </row>
    <row r="35" spans="1:22">
      <c r="A35" s="16">
        <v>2</v>
      </c>
      <c r="B35" t="s">
        <v>35</v>
      </c>
      <c r="C35" t="s">
        <v>14</v>
      </c>
      <c r="D35">
        <v>134475</v>
      </c>
      <c r="E35">
        <v>133434</v>
      </c>
      <c r="F35">
        <v>4.0414820000000002</v>
      </c>
      <c r="G35">
        <v>2</v>
      </c>
      <c r="H35">
        <v>45.588999999999999</v>
      </c>
      <c r="I35">
        <v>20.8</v>
      </c>
      <c r="J35">
        <v>10.4</v>
      </c>
      <c r="K35">
        <v>17.2</v>
      </c>
      <c r="L35">
        <v>1.0058</v>
      </c>
      <c r="M35">
        <v>44.951000000000001</v>
      </c>
      <c r="N35">
        <v>45.884999999999998</v>
      </c>
      <c r="O35">
        <v>45.14</v>
      </c>
      <c r="P35">
        <v>14.7</v>
      </c>
      <c r="Q35">
        <v>26.8</v>
      </c>
      <c r="R35">
        <v>19.3</v>
      </c>
      <c r="S35">
        <v>4.97</v>
      </c>
      <c r="T35" s="16">
        <v>1</v>
      </c>
      <c r="U35" s="23">
        <f t="shared" si="0"/>
        <v>251</v>
      </c>
      <c r="V35" s="5"/>
    </row>
    <row r="36" spans="1:22">
      <c r="A36" s="16">
        <v>1</v>
      </c>
      <c r="B36" t="s">
        <v>36</v>
      </c>
      <c r="C36" t="s">
        <v>14</v>
      </c>
      <c r="D36">
        <v>134224</v>
      </c>
      <c r="E36">
        <v>133372</v>
      </c>
      <c r="F36">
        <v>4.0833570000000003</v>
      </c>
      <c r="G36">
        <v>2</v>
      </c>
      <c r="H36">
        <v>45.610999999999997</v>
      </c>
      <c r="I36">
        <v>20.5</v>
      </c>
      <c r="J36">
        <v>10.1</v>
      </c>
      <c r="K36">
        <v>15.4</v>
      </c>
      <c r="L36">
        <v>1.0059</v>
      </c>
      <c r="M36">
        <v>45.218000000000004</v>
      </c>
      <c r="N36">
        <v>45.929000000000002</v>
      </c>
      <c r="O36">
        <v>45.462000000000003</v>
      </c>
      <c r="P36">
        <v>13.5</v>
      </c>
      <c r="Q36">
        <v>27.3</v>
      </c>
      <c r="R36">
        <v>18</v>
      </c>
      <c r="S36">
        <v>4.97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B6" t="s">
        <v>199</v>
      </c>
      <c r="C6" t="s">
        <v>14</v>
      </c>
      <c r="D6">
        <v>600877</v>
      </c>
      <c r="E6">
        <v>106852</v>
      </c>
      <c r="F6">
        <v>7.0895590000000004</v>
      </c>
      <c r="G6">
        <v>0</v>
      </c>
      <c r="H6">
        <v>89.691999999999993</v>
      </c>
      <c r="I6">
        <v>19.8</v>
      </c>
      <c r="J6">
        <v>20.3</v>
      </c>
      <c r="K6">
        <v>91.2</v>
      </c>
      <c r="L6">
        <v>1.0127999999999999</v>
      </c>
      <c r="M6">
        <v>84.295000000000002</v>
      </c>
      <c r="N6">
        <v>93.227999999999994</v>
      </c>
      <c r="O6">
        <v>88.004000000000005</v>
      </c>
      <c r="P6">
        <v>14.1</v>
      </c>
      <c r="Q6">
        <v>27.5</v>
      </c>
      <c r="R6">
        <v>20.9</v>
      </c>
      <c r="S6">
        <v>5.62</v>
      </c>
      <c r="T6" s="16">
        <v>30</v>
      </c>
      <c r="U6" s="23">
        <f>D6-D7</f>
        <v>482</v>
      </c>
      <c r="V6" s="4"/>
    </row>
    <row r="7" spans="1:22">
      <c r="A7" s="16">
        <v>30</v>
      </c>
      <c r="B7" t="s">
        <v>189</v>
      </c>
      <c r="C7" t="s">
        <v>14</v>
      </c>
      <c r="D7">
        <v>600395</v>
      </c>
      <c r="E7">
        <v>106784</v>
      </c>
      <c r="F7">
        <v>7.1472110000000004</v>
      </c>
      <c r="G7">
        <v>0</v>
      </c>
      <c r="H7">
        <v>93.626000000000005</v>
      </c>
      <c r="I7">
        <v>22.4</v>
      </c>
      <c r="J7">
        <v>7.3</v>
      </c>
      <c r="K7">
        <v>91</v>
      </c>
      <c r="L7">
        <v>1.0127999999999999</v>
      </c>
      <c r="M7">
        <v>88.456000000000003</v>
      </c>
      <c r="N7">
        <v>94.813000000000002</v>
      </c>
      <c r="O7">
        <v>89.113</v>
      </c>
      <c r="P7">
        <v>14.1</v>
      </c>
      <c r="Q7">
        <v>33.299999999999997</v>
      </c>
      <c r="R7">
        <v>21.8</v>
      </c>
      <c r="S7">
        <v>5.63</v>
      </c>
      <c r="T7" s="16">
        <v>29</v>
      </c>
      <c r="U7" s="23">
        <f>D7-D8</f>
        <v>176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600219</v>
      </c>
      <c r="E8">
        <v>106760</v>
      </c>
      <c r="F8">
        <v>7.7358250000000002</v>
      </c>
      <c r="G8">
        <v>0</v>
      </c>
      <c r="H8">
        <v>93.481999999999999</v>
      </c>
      <c r="I8">
        <v>19.600000000000001</v>
      </c>
      <c r="J8">
        <v>0.8</v>
      </c>
      <c r="K8">
        <v>4.4000000000000004</v>
      </c>
      <c r="L8">
        <v>1.0152000000000001</v>
      </c>
      <c r="M8">
        <v>91.322000000000003</v>
      </c>
      <c r="N8">
        <v>95.745000000000005</v>
      </c>
      <c r="O8">
        <v>94.328000000000003</v>
      </c>
      <c r="P8">
        <v>12.5</v>
      </c>
      <c r="Q8">
        <v>31.5</v>
      </c>
      <c r="R8">
        <v>14.1</v>
      </c>
      <c r="S8">
        <v>5.62</v>
      </c>
      <c r="T8" s="22">
        <v>28</v>
      </c>
      <c r="U8" s="23">
        <f t="shared" ref="U8:U35" si="0">D8-D9</f>
        <v>20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600199</v>
      </c>
      <c r="E9">
        <v>106757</v>
      </c>
      <c r="F9">
        <v>7.503444</v>
      </c>
      <c r="G9">
        <v>0</v>
      </c>
      <c r="H9">
        <v>91.188999999999993</v>
      </c>
      <c r="I9">
        <v>20.399999999999999</v>
      </c>
      <c r="J9">
        <v>10.3</v>
      </c>
      <c r="K9">
        <v>89.5</v>
      </c>
      <c r="L9">
        <v>1.0144</v>
      </c>
      <c r="M9">
        <v>87.174999999999997</v>
      </c>
      <c r="N9">
        <v>93.917000000000002</v>
      </c>
      <c r="O9">
        <v>91.921000000000006</v>
      </c>
      <c r="P9">
        <v>14.9</v>
      </c>
      <c r="Q9">
        <v>29.5</v>
      </c>
      <c r="R9">
        <v>16.100000000000001</v>
      </c>
      <c r="S9">
        <v>5.63</v>
      </c>
      <c r="T9" s="16">
        <v>27</v>
      </c>
      <c r="U9" s="23">
        <f t="shared" si="0"/>
        <v>241</v>
      </c>
      <c r="V9" s="16"/>
    </row>
    <row r="10" spans="1:22">
      <c r="A10" s="16">
        <v>27</v>
      </c>
      <c r="B10" t="s">
        <v>192</v>
      </c>
      <c r="C10" t="s">
        <v>14</v>
      </c>
      <c r="D10">
        <v>599958</v>
      </c>
      <c r="E10">
        <v>106723</v>
      </c>
      <c r="F10">
        <v>7.0978630000000003</v>
      </c>
      <c r="G10">
        <v>0</v>
      </c>
      <c r="H10">
        <v>89.483000000000004</v>
      </c>
      <c r="I10">
        <v>20.399999999999999</v>
      </c>
      <c r="J10">
        <v>12.3</v>
      </c>
      <c r="K10">
        <v>86.8</v>
      </c>
      <c r="L10">
        <v>1.0127999999999999</v>
      </c>
      <c r="M10">
        <v>84.534000000000006</v>
      </c>
      <c r="N10">
        <v>92.424000000000007</v>
      </c>
      <c r="O10">
        <v>88.119</v>
      </c>
      <c r="P10">
        <v>15</v>
      </c>
      <c r="Q10">
        <v>28.7</v>
      </c>
      <c r="R10">
        <v>20.9</v>
      </c>
      <c r="S10">
        <v>5.63</v>
      </c>
      <c r="T10" s="16">
        <v>26</v>
      </c>
      <c r="U10" s="23">
        <f t="shared" si="0"/>
        <v>290</v>
      </c>
      <c r="V10" s="16"/>
    </row>
    <row r="11" spans="1:22">
      <c r="A11" s="16">
        <v>26</v>
      </c>
      <c r="B11" t="s">
        <v>193</v>
      </c>
      <c r="C11" t="s">
        <v>14</v>
      </c>
      <c r="D11">
        <v>599668</v>
      </c>
      <c r="E11">
        <v>106683</v>
      </c>
      <c r="F11">
        <v>7.0169899999999998</v>
      </c>
      <c r="G11">
        <v>0</v>
      </c>
      <c r="H11">
        <v>88.709000000000003</v>
      </c>
      <c r="I11">
        <v>19.399999999999999</v>
      </c>
      <c r="J11">
        <v>11.8</v>
      </c>
      <c r="K11">
        <v>89.4</v>
      </c>
      <c r="L11">
        <v>1.0126999999999999</v>
      </c>
      <c r="M11">
        <v>85.738</v>
      </c>
      <c r="N11">
        <v>92.27</v>
      </c>
      <c r="O11">
        <v>86.989000000000004</v>
      </c>
      <c r="P11">
        <v>15</v>
      </c>
      <c r="Q11">
        <v>26.4</v>
      </c>
      <c r="R11">
        <v>20.9</v>
      </c>
      <c r="S11">
        <v>5.63</v>
      </c>
      <c r="T11" s="16">
        <v>25</v>
      </c>
      <c r="U11" s="23">
        <f t="shared" si="0"/>
        <v>281</v>
      </c>
      <c r="V11" s="16"/>
    </row>
    <row r="12" spans="1:22">
      <c r="A12" s="16">
        <v>25</v>
      </c>
      <c r="B12" t="s">
        <v>194</v>
      </c>
      <c r="C12" t="s">
        <v>14</v>
      </c>
      <c r="D12">
        <v>599387</v>
      </c>
      <c r="E12">
        <v>106644</v>
      </c>
      <c r="F12">
        <v>6.9692080000000001</v>
      </c>
      <c r="G12">
        <v>0</v>
      </c>
      <c r="H12">
        <v>89.322000000000003</v>
      </c>
      <c r="I12">
        <v>21.5</v>
      </c>
      <c r="J12">
        <v>20.2</v>
      </c>
      <c r="K12">
        <v>89.5</v>
      </c>
      <c r="L12">
        <v>1.0125</v>
      </c>
      <c r="M12">
        <v>85.311999999999998</v>
      </c>
      <c r="N12">
        <v>92.302999999999997</v>
      </c>
      <c r="O12">
        <v>86.596000000000004</v>
      </c>
      <c r="P12">
        <v>15.4</v>
      </c>
      <c r="Q12">
        <v>28.5</v>
      </c>
      <c r="R12">
        <v>21.7</v>
      </c>
      <c r="S12">
        <v>5.64</v>
      </c>
      <c r="T12" s="16">
        <v>24</v>
      </c>
      <c r="U12" s="23">
        <f t="shared" si="0"/>
        <v>477</v>
      </c>
      <c r="V12" s="16"/>
    </row>
    <row r="13" spans="1:22">
      <c r="A13" s="16">
        <v>24</v>
      </c>
      <c r="B13" t="s">
        <v>195</v>
      </c>
      <c r="C13" t="s">
        <v>14</v>
      </c>
      <c r="D13">
        <v>598910</v>
      </c>
      <c r="E13">
        <v>106576</v>
      </c>
      <c r="F13">
        <v>6.9613360000000002</v>
      </c>
      <c r="G13">
        <v>0</v>
      </c>
      <c r="H13">
        <v>88.781999999999996</v>
      </c>
      <c r="I13">
        <v>20.100000000000001</v>
      </c>
      <c r="J13">
        <v>13.5</v>
      </c>
      <c r="K13">
        <v>93.2</v>
      </c>
      <c r="L13">
        <v>1.0124</v>
      </c>
      <c r="M13">
        <v>85.927999999999997</v>
      </c>
      <c r="N13">
        <v>92.183000000000007</v>
      </c>
      <c r="O13">
        <v>86.546999999999997</v>
      </c>
      <c r="P13">
        <v>14.5</v>
      </c>
      <c r="Q13">
        <v>29.7</v>
      </c>
      <c r="R13">
        <v>21.9</v>
      </c>
      <c r="S13">
        <v>5.64</v>
      </c>
      <c r="T13" s="16">
        <v>23</v>
      </c>
      <c r="U13" s="23">
        <f t="shared" si="0"/>
        <v>317</v>
      </c>
      <c r="V13" s="16"/>
    </row>
    <row r="14" spans="1:22">
      <c r="A14" s="16">
        <v>23</v>
      </c>
      <c r="B14" t="s">
        <v>13</v>
      </c>
      <c r="C14" t="s">
        <v>14</v>
      </c>
      <c r="D14">
        <v>598593</v>
      </c>
      <c r="E14">
        <v>106531</v>
      </c>
      <c r="F14">
        <v>7.230067</v>
      </c>
      <c r="G14">
        <v>0</v>
      </c>
      <c r="H14">
        <v>93.108999999999995</v>
      </c>
      <c r="I14">
        <v>23.9</v>
      </c>
      <c r="J14">
        <v>5.9</v>
      </c>
      <c r="K14">
        <v>91.3</v>
      </c>
      <c r="L14">
        <v>1.0129999999999999</v>
      </c>
      <c r="M14">
        <v>89.477999999999994</v>
      </c>
      <c r="N14">
        <v>94.638999999999996</v>
      </c>
      <c r="O14">
        <v>90.375</v>
      </c>
      <c r="P14">
        <v>15.7</v>
      </c>
      <c r="Q14">
        <v>32.799999999999997</v>
      </c>
      <c r="R14">
        <v>22.1</v>
      </c>
      <c r="S14">
        <v>5.65</v>
      </c>
      <c r="T14" s="16">
        <v>22</v>
      </c>
      <c r="U14" s="23">
        <f t="shared" si="0"/>
        <v>141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598452</v>
      </c>
      <c r="E15">
        <v>106512</v>
      </c>
      <c r="F15">
        <v>7.5994900000000003</v>
      </c>
      <c r="G15">
        <v>0</v>
      </c>
      <c r="H15">
        <v>91.57</v>
      </c>
      <c r="I15">
        <v>19.8</v>
      </c>
      <c r="J15">
        <v>2</v>
      </c>
      <c r="K15">
        <v>86.9</v>
      </c>
      <c r="L15">
        <v>1.0146999999999999</v>
      </c>
      <c r="M15">
        <v>89.043000000000006</v>
      </c>
      <c r="N15">
        <v>94.832999999999998</v>
      </c>
      <c r="O15">
        <v>93.096000000000004</v>
      </c>
      <c r="P15">
        <v>14.4</v>
      </c>
      <c r="Q15">
        <v>31.1</v>
      </c>
      <c r="R15">
        <v>15.7</v>
      </c>
      <c r="S15">
        <v>5.64</v>
      </c>
      <c r="T15" s="22">
        <v>21</v>
      </c>
      <c r="U15" s="23">
        <f t="shared" si="0"/>
        <v>44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598408</v>
      </c>
      <c r="E16">
        <v>106506</v>
      </c>
      <c r="F16">
        <v>7.4059410000000003</v>
      </c>
      <c r="G16">
        <v>0</v>
      </c>
      <c r="H16">
        <v>89.516999999999996</v>
      </c>
      <c r="I16">
        <v>18.7</v>
      </c>
      <c r="J16">
        <v>9.6999999999999993</v>
      </c>
      <c r="K16">
        <v>97.6</v>
      </c>
      <c r="L16">
        <v>1.0141</v>
      </c>
      <c r="M16">
        <v>86.218999999999994</v>
      </c>
      <c r="N16">
        <v>91.831000000000003</v>
      </c>
      <c r="O16">
        <v>90.841999999999999</v>
      </c>
      <c r="P16">
        <v>14.9</v>
      </c>
      <c r="Q16">
        <v>25.9</v>
      </c>
      <c r="R16">
        <v>16.7</v>
      </c>
      <c r="S16">
        <v>5.64</v>
      </c>
      <c r="T16" s="16">
        <v>20</v>
      </c>
      <c r="U16" s="23">
        <f t="shared" si="0"/>
        <v>227</v>
      </c>
      <c r="V16" s="16"/>
    </row>
    <row r="17" spans="1:22">
      <c r="A17" s="16">
        <v>20</v>
      </c>
      <c r="B17" t="s">
        <v>17</v>
      </c>
      <c r="C17" t="s">
        <v>14</v>
      </c>
      <c r="D17">
        <v>598181</v>
      </c>
      <c r="E17">
        <v>106474</v>
      </c>
      <c r="F17">
        <v>6.9936829999999999</v>
      </c>
      <c r="G17">
        <v>0</v>
      </c>
      <c r="H17">
        <v>88.852000000000004</v>
      </c>
      <c r="I17">
        <v>21.6</v>
      </c>
      <c r="J17">
        <v>10.9</v>
      </c>
      <c r="K17">
        <v>91.2</v>
      </c>
      <c r="L17">
        <v>1.0125999999999999</v>
      </c>
      <c r="M17">
        <v>85.697999999999993</v>
      </c>
      <c r="N17">
        <v>91.299000000000007</v>
      </c>
      <c r="O17">
        <v>86.816000000000003</v>
      </c>
      <c r="P17">
        <v>15</v>
      </c>
      <c r="Q17">
        <v>34.799999999999997</v>
      </c>
      <c r="R17">
        <v>21.3</v>
      </c>
      <c r="S17">
        <v>5.64</v>
      </c>
      <c r="T17" s="16">
        <v>19</v>
      </c>
      <c r="U17" s="23">
        <f t="shared" si="0"/>
        <v>258</v>
      </c>
      <c r="V17" s="16"/>
    </row>
    <row r="18" spans="1:22">
      <c r="A18" s="16">
        <v>19</v>
      </c>
      <c r="B18" t="s">
        <v>18</v>
      </c>
      <c r="C18" t="s">
        <v>14</v>
      </c>
      <c r="D18">
        <v>597923</v>
      </c>
      <c r="E18">
        <v>106438</v>
      </c>
      <c r="F18">
        <v>7.1109869999999997</v>
      </c>
      <c r="G18">
        <v>0</v>
      </c>
      <c r="H18">
        <v>88.853999999999999</v>
      </c>
      <c r="I18">
        <v>21.3</v>
      </c>
      <c r="J18">
        <v>18.100000000000001</v>
      </c>
      <c r="K18">
        <v>94</v>
      </c>
      <c r="L18">
        <v>1.0127999999999999</v>
      </c>
      <c r="M18">
        <v>83.372</v>
      </c>
      <c r="N18">
        <v>92.578000000000003</v>
      </c>
      <c r="O18">
        <v>88.524000000000001</v>
      </c>
      <c r="P18">
        <v>15.1</v>
      </c>
      <c r="Q18">
        <v>29.8</v>
      </c>
      <c r="R18">
        <v>21.6</v>
      </c>
      <c r="S18">
        <v>5.64</v>
      </c>
      <c r="T18" s="16">
        <v>18</v>
      </c>
      <c r="U18" s="23">
        <f t="shared" si="0"/>
        <v>426</v>
      </c>
      <c r="V18" s="16"/>
    </row>
    <row r="19" spans="1:22">
      <c r="A19" s="16">
        <v>18</v>
      </c>
      <c r="B19" t="s">
        <v>19</v>
      </c>
      <c r="C19" t="s">
        <v>14</v>
      </c>
      <c r="D19">
        <v>597497</v>
      </c>
      <c r="E19">
        <v>106377</v>
      </c>
      <c r="F19">
        <v>6.9048730000000003</v>
      </c>
      <c r="G19">
        <v>0</v>
      </c>
      <c r="H19">
        <v>88.552999999999997</v>
      </c>
      <c r="I19">
        <v>23.7</v>
      </c>
      <c r="J19">
        <v>10.1</v>
      </c>
      <c r="K19">
        <v>91.7</v>
      </c>
      <c r="L19">
        <v>1.0122</v>
      </c>
      <c r="M19">
        <v>83.552000000000007</v>
      </c>
      <c r="N19">
        <v>91.625</v>
      </c>
      <c r="O19">
        <v>86.072000000000003</v>
      </c>
      <c r="P19">
        <v>16.8</v>
      </c>
      <c r="Q19">
        <v>33.9</v>
      </c>
      <c r="R19">
        <v>22.8</v>
      </c>
      <c r="S19">
        <v>5.66</v>
      </c>
      <c r="T19" s="16">
        <v>17</v>
      </c>
      <c r="U19" s="23">
        <f t="shared" si="0"/>
        <v>239</v>
      </c>
      <c r="V19" s="16"/>
    </row>
    <row r="20" spans="1:22">
      <c r="A20" s="16">
        <v>17</v>
      </c>
      <c r="B20" t="s">
        <v>20</v>
      </c>
      <c r="C20" t="s">
        <v>14</v>
      </c>
      <c r="D20">
        <v>597258</v>
      </c>
      <c r="E20">
        <v>106343</v>
      </c>
      <c r="F20">
        <v>6.987679</v>
      </c>
      <c r="G20">
        <v>0</v>
      </c>
      <c r="H20">
        <v>89.754999999999995</v>
      </c>
      <c r="I20">
        <v>24.2</v>
      </c>
      <c r="J20">
        <v>15.7</v>
      </c>
      <c r="K20">
        <v>92.5</v>
      </c>
      <c r="L20">
        <v>1.0125</v>
      </c>
      <c r="M20">
        <v>85.65</v>
      </c>
      <c r="N20">
        <v>91.872</v>
      </c>
      <c r="O20">
        <v>86.715000000000003</v>
      </c>
      <c r="P20">
        <v>14.3</v>
      </c>
      <c r="Q20">
        <v>33.5</v>
      </c>
      <c r="R20">
        <v>21.4</v>
      </c>
      <c r="S20">
        <v>5.61</v>
      </c>
      <c r="T20" s="16">
        <v>16</v>
      </c>
      <c r="U20" s="23">
        <f t="shared" si="0"/>
        <v>369</v>
      </c>
      <c r="V20" s="16"/>
    </row>
    <row r="21" spans="1:22">
      <c r="A21" s="16">
        <v>16</v>
      </c>
      <c r="B21" t="s">
        <v>21</v>
      </c>
      <c r="C21" t="s">
        <v>14</v>
      </c>
      <c r="D21">
        <v>596889</v>
      </c>
      <c r="E21">
        <v>106291</v>
      </c>
      <c r="F21">
        <v>7.2591380000000001</v>
      </c>
      <c r="G21">
        <v>0</v>
      </c>
      <c r="H21">
        <v>93.343999999999994</v>
      </c>
      <c r="I21">
        <v>25.3</v>
      </c>
      <c r="J21">
        <v>6.5</v>
      </c>
      <c r="K21">
        <v>93.9</v>
      </c>
      <c r="L21">
        <v>1.0128999999999999</v>
      </c>
      <c r="M21">
        <v>88.584999999999994</v>
      </c>
      <c r="N21">
        <v>94.619</v>
      </c>
      <c r="O21">
        <v>91.114999999999995</v>
      </c>
      <c r="P21">
        <v>13.3</v>
      </c>
      <c r="Q21">
        <v>37.700000000000003</v>
      </c>
      <c r="R21">
        <v>22.9</v>
      </c>
      <c r="S21">
        <v>5.61</v>
      </c>
      <c r="T21" s="16">
        <v>15</v>
      </c>
      <c r="U21" s="23">
        <f t="shared" si="0"/>
        <v>155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596734</v>
      </c>
      <c r="E22">
        <v>106270</v>
      </c>
      <c r="F22">
        <v>7.620552</v>
      </c>
      <c r="G22">
        <v>0</v>
      </c>
      <c r="H22">
        <v>92.488</v>
      </c>
      <c r="I22">
        <v>24.3</v>
      </c>
      <c r="J22">
        <v>2.6</v>
      </c>
      <c r="K22">
        <v>88.6</v>
      </c>
      <c r="L22">
        <v>1.0145999999999999</v>
      </c>
      <c r="M22">
        <v>89.483999999999995</v>
      </c>
      <c r="N22">
        <v>94.991</v>
      </c>
      <c r="O22">
        <v>93.756</v>
      </c>
      <c r="P22">
        <v>12</v>
      </c>
      <c r="Q22">
        <v>36</v>
      </c>
      <c r="R22">
        <v>16.5</v>
      </c>
      <c r="S22">
        <v>5.61</v>
      </c>
      <c r="T22" s="22">
        <v>14</v>
      </c>
      <c r="U22" s="23">
        <f t="shared" si="0"/>
        <v>62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596672</v>
      </c>
      <c r="E23">
        <v>106262</v>
      </c>
      <c r="F23">
        <v>7.3812410000000002</v>
      </c>
      <c r="G23">
        <v>0</v>
      </c>
      <c r="H23">
        <v>91.188999999999993</v>
      </c>
      <c r="I23">
        <v>25.4</v>
      </c>
      <c r="J23">
        <v>16.100000000000001</v>
      </c>
      <c r="K23">
        <v>90.3</v>
      </c>
      <c r="L23">
        <v>1.0133000000000001</v>
      </c>
      <c r="M23">
        <v>87.825999999999993</v>
      </c>
      <c r="N23">
        <v>93.358999999999995</v>
      </c>
      <c r="O23">
        <v>92.42</v>
      </c>
      <c r="P23">
        <v>13.6</v>
      </c>
      <c r="Q23">
        <v>36.700000000000003</v>
      </c>
      <c r="R23">
        <v>22.1</v>
      </c>
      <c r="S23">
        <v>5.6</v>
      </c>
      <c r="T23" s="16">
        <v>13</v>
      </c>
      <c r="U23" s="23">
        <f t="shared" si="0"/>
        <v>381</v>
      </c>
      <c r="V23" s="16"/>
    </row>
    <row r="24" spans="1:22">
      <c r="A24" s="16">
        <v>13</v>
      </c>
      <c r="B24" t="s">
        <v>24</v>
      </c>
      <c r="C24" t="s">
        <v>14</v>
      </c>
      <c r="D24">
        <v>596291</v>
      </c>
      <c r="E24">
        <v>106209</v>
      </c>
      <c r="F24">
        <v>7.0886870000000002</v>
      </c>
      <c r="G24">
        <v>0</v>
      </c>
      <c r="H24">
        <v>88.882999999999996</v>
      </c>
      <c r="I24">
        <v>24.6</v>
      </c>
      <c r="J24">
        <v>18.899999999999999</v>
      </c>
      <c r="K24">
        <v>92.9</v>
      </c>
      <c r="L24">
        <v>1.0125999999999999</v>
      </c>
      <c r="M24">
        <v>85.304000000000002</v>
      </c>
      <c r="N24">
        <v>91.945999999999998</v>
      </c>
      <c r="O24">
        <v>88.483000000000004</v>
      </c>
      <c r="P24">
        <v>12.9</v>
      </c>
      <c r="Q24">
        <v>35.6</v>
      </c>
      <c r="R24">
        <v>22.4</v>
      </c>
      <c r="S24">
        <v>5.61</v>
      </c>
      <c r="T24" s="16">
        <v>12</v>
      </c>
      <c r="U24" s="23">
        <f t="shared" si="0"/>
        <v>445</v>
      </c>
      <c r="V24" s="16"/>
    </row>
    <row r="25" spans="1:22">
      <c r="A25" s="16">
        <v>12</v>
      </c>
      <c r="B25" t="s">
        <v>25</v>
      </c>
      <c r="C25" t="s">
        <v>14</v>
      </c>
      <c r="D25">
        <v>595846</v>
      </c>
      <c r="E25">
        <v>106145</v>
      </c>
      <c r="F25">
        <v>6.9389900000000004</v>
      </c>
      <c r="G25">
        <v>0</v>
      </c>
      <c r="H25">
        <v>89.183000000000007</v>
      </c>
      <c r="I25">
        <v>23.2</v>
      </c>
      <c r="J25">
        <v>20.100000000000001</v>
      </c>
      <c r="K25">
        <v>95.1</v>
      </c>
      <c r="L25">
        <v>1.0123</v>
      </c>
      <c r="M25">
        <v>85.769000000000005</v>
      </c>
      <c r="N25">
        <v>92.427999999999997</v>
      </c>
      <c r="O25">
        <v>86.24</v>
      </c>
      <c r="P25">
        <v>12.4</v>
      </c>
      <c r="Q25">
        <v>31.8</v>
      </c>
      <c r="R25">
        <v>22.3</v>
      </c>
      <c r="S25">
        <v>5.61</v>
      </c>
      <c r="T25" s="16">
        <v>11</v>
      </c>
      <c r="U25" s="23">
        <f t="shared" si="0"/>
        <v>471</v>
      </c>
      <c r="V25" s="16"/>
    </row>
    <row r="26" spans="1:22">
      <c r="A26" s="16">
        <v>11</v>
      </c>
      <c r="B26" t="s">
        <v>26</v>
      </c>
      <c r="C26" t="s">
        <v>14</v>
      </c>
      <c r="D26">
        <v>595375</v>
      </c>
      <c r="E26">
        <v>106078</v>
      </c>
      <c r="F26">
        <v>6.9609490000000003</v>
      </c>
      <c r="G26">
        <v>0</v>
      </c>
      <c r="H26">
        <v>88.352000000000004</v>
      </c>
      <c r="I26">
        <v>24.1</v>
      </c>
      <c r="J26">
        <v>15.4</v>
      </c>
      <c r="K26">
        <v>90.6</v>
      </c>
      <c r="L26">
        <v>1.0125</v>
      </c>
      <c r="M26">
        <v>84.974999999999994</v>
      </c>
      <c r="N26">
        <v>91.774000000000001</v>
      </c>
      <c r="O26">
        <v>86.266999999999996</v>
      </c>
      <c r="P26">
        <v>12.6</v>
      </c>
      <c r="Q26">
        <v>35.1</v>
      </c>
      <c r="R26">
        <v>21.5</v>
      </c>
      <c r="S26">
        <v>5.59</v>
      </c>
      <c r="T26" s="16">
        <v>10</v>
      </c>
      <c r="U26" s="23">
        <f t="shared" si="0"/>
        <v>365</v>
      </c>
      <c r="V26" s="16"/>
    </row>
    <row r="27" spans="1:22">
      <c r="A27" s="16">
        <v>10</v>
      </c>
      <c r="B27" t="s">
        <v>27</v>
      </c>
      <c r="C27" t="s">
        <v>14</v>
      </c>
      <c r="D27">
        <v>595010</v>
      </c>
      <c r="E27">
        <v>106026</v>
      </c>
      <c r="F27">
        <v>6.822724</v>
      </c>
      <c r="G27">
        <v>0</v>
      </c>
      <c r="H27">
        <v>88.831000000000003</v>
      </c>
      <c r="I27">
        <v>24.3</v>
      </c>
      <c r="J27">
        <v>13.1</v>
      </c>
      <c r="K27">
        <v>92.7</v>
      </c>
      <c r="L27">
        <v>1.012</v>
      </c>
      <c r="M27">
        <v>84.87</v>
      </c>
      <c r="N27">
        <v>91.456000000000003</v>
      </c>
      <c r="O27">
        <v>85.11</v>
      </c>
      <c r="P27">
        <v>14.7</v>
      </c>
      <c r="Q27">
        <v>33.299999999999997</v>
      </c>
      <c r="R27">
        <v>23.1</v>
      </c>
      <c r="S27">
        <v>5.61</v>
      </c>
      <c r="T27" s="16">
        <v>9</v>
      </c>
      <c r="U27" s="23">
        <f t="shared" si="0"/>
        <v>311</v>
      </c>
      <c r="V27" s="16"/>
    </row>
    <row r="28" spans="1:22">
      <c r="A28" s="16">
        <v>9</v>
      </c>
      <c r="B28" t="s">
        <v>28</v>
      </c>
      <c r="C28" t="s">
        <v>14</v>
      </c>
      <c r="D28">
        <v>594699</v>
      </c>
      <c r="E28">
        <v>105981</v>
      </c>
      <c r="F28">
        <v>7.2430430000000001</v>
      </c>
      <c r="G28">
        <v>0</v>
      </c>
      <c r="H28">
        <v>93.191000000000003</v>
      </c>
      <c r="I28">
        <v>22.6</v>
      </c>
      <c r="J28">
        <v>4.2</v>
      </c>
      <c r="K28">
        <v>90.1</v>
      </c>
      <c r="L28">
        <v>1.0135000000000001</v>
      </c>
      <c r="M28">
        <v>87.546000000000006</v>
      </c>
      <c r="N28">
        <v>94.724999999999994</v>
      </c>
      <c r="O28">
        <v>89.174999999999997</v>
      </c>
      <c r="P28">
        <v>13.4</v>
      </c>
      <c r="Q28">
        <v>34.799999999999997</v>
      </c>
      <c r="R28">
        <v>18.3</v>
      </c>
      <c r="S28">
        <v>5.65</v>
      </c>
      <c r="T28" s="16">
        <v>8</v>
      </c>
      <c r="U28" s="23">
        <f t="shared" si="0"/>
        <v>99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594600</v>
      </c>
      <c r="E29">
        <v>105968</v>
      </c>
      <c r="F29">
        <v>7.6451760000000002</v>
      </c>
      <c r="G29">
        <v>0</v>
      </c>
      <c r="H29">
        <v>92.415999999999997</v>
      </c>
      <c r="I29">
        <v>21</v>
      </c>
      <c r="J29">
        <v>9.6</v>
      </c>
      <c r="K29">
        <v>83.2</v>
      </c>
      <c r="L29">
        <v>1.0147999999999999</v>
      </c>
      <c r="M29">
        <v>90.149000000000001</v>
      </c>
      <c r="N29">
        <v>95.105999999999995</v>
      </c>
      <c r="O29">
        <v>93.632999999999996</v>
      </c>
      <c r="P29">
        <v>12.7</v>
      </c>
      <c r="Q29">
        <v>31.2</v>
      </c>
      <c r="R29">
        <v>15.5</v>
      </c>
      <c r="S29">
        <v>5.65</v>
      </c>
      <c r="T29" s="22">
        <v>7</v>
      </c>
      <c r="U29" s="23">
        <f t="shared" si="0"/>
        <v>225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594375</v>
      </c>
      <c r="E30">
        <v>105937</v>
      </c>
      <c r="F30">
        <v>7.3325969999999998</v>
      </c>
      <c r="G30">
        <v>0</v>
      </c>
      <c r="H30">
        <v>89.555000000000007</v>
      </c>
      <c r="I30">
        <v>21.6</v>
      </c>
      <c r="J30">
        <v>17.5</v>
      </c>
      <c r="K30">
        <v>93.4</v>
      </c>
      <c r="L30">
        <v>1.0133000000000001</v>
      </c>
      <c r="M30">
        <v>86.119</v>
      </c>
      <c r="N30">
        <v>92.522000000000006</v>
      </c>
      <c r="O30">
        <v>91.542000000000002</v>
      </c>
      <c r="P30">
        <v>15</v>
      </c>
      <c r="Q30">
        <v>32.6</v>
      </c>
      <c r="R30">
        <v>21.4</v>
      </c>
      <c r="S30">
        <v>5.65</v>
      </c>
      <c r="T30" s="16">
        <v>6</v>
      </c>
      <c r="U30" s="23">
        <f t="shared" si="0"/>
        <v>413</v>
      </c>
      <c r="V30" s="5"/>
    </row>
    <row r="31" spans="1:22">
      <c r="A31" s="16">
        <v>6</v>
      </c>
      <c r="B31" t="s">
        <v>31</v>
      </c>
      <c r="C31" t="s">
        <v>14</v>
      </c>
      <c r="D31">
        <v>593962</v>
      </c>
      <c r="E31">
        <v>105879</v>
      </c>
      <c r="F31">
        <v>7.0164689999999998</v>
      </c>
      <c r="G31">
        <v>0</v>
      </c>
      <c r="H31">
        <v>88.784000000000006</v>
      </c>
      <c r="I31">
        <v>22.6</v>
      </c>
      <c r="J31">
        <v>16.8</v>
      </c>
      <c r="K31">
        <v>89.5</v>
      </c>
      <c r="L31">
        <v>1.0125</v>
      </c>
      <c r="M31">
        <v>85.471999999999994</v>
      </c>
      <c r="N31">
        <v>92.207999999999998</v>
      </c>
      <c r="O31">
        <v>87.344999999999999</v>
      </c>
      <c r="P31">
        <v>14.4</v>
      </c>
      <c r="Q31">
        <v>29.1</v>
      </c>
      <c r="R31">
        <v>21.9</v>
      </c>
      <c r="S31">
        <v>5.64</v>
      </c>
      <c r="T31" s="16">
        <v>5</v>
      </c>
      <c r="U31" s="23">
        <f t="shared" si="0"/>
        <v>396</v>
      </c>
      <c r="V31" s="5"/>
    </row>
    <row r="32" spans="1:22">
      <c r="A32" s="16">
        <v>5</v>
      </c>
      <c r="B32" t="s">
        <v>32</v>
      </c>
      <c r="C32" t="s">
        <v>14</v>
      </c>
      <c r="D32">
        <v>593566</v>
      </c>
      <c r="E32">
        <v>105822</v>
      </c>
      <c r="F32">
        <v>6.9155550000000003</v>
      </c>
      <c r="G32">
        <v>0</v>
      </c>
      <c r="H32">
        <v>88.977999999999994</v>
      </c>
      <c r="I32">
        <v>21.9</v>
      </c>
      <c r="J32">
        <v>18.899999999999999</v>
      </c>
      <c r="K32">
        <v>91</v>
      </c>
      <c r="L32">
        <v>1.0124</v>
      </c>
      <c r="M32">
        <v>85.039000000000001</v>
      </c>
      <c r="N32">
        <v>91.653000000000006</v>
      </c>
      <c r="O32">
        <v>85.811999999999998</v>
      </c>
      <c r="P32">
        <v>11.9</v>
      </c>
      <c r="Q32">
        <v>29.7</v>
      </c>
      <c r="R32">
        <v>21.6</v>
      </c>
      <c r="S32">
        <v>5.66</v>
      </c>
      <c r="T32" s="16">
        <v>4</v>
      </c>
      <c r="U32" s="23">
        <f t="shared" si="0"/>
        <v>442</v>
      </c>
      <c r="V32" s="5"/>
    </row>
    <row r="33" spans="1:22">
      <c r="A33" s="16">
        <v>4</v>
      </c>
      <c r="B33" t="s">
        <v>33</v>
      </c>
      <c r="C33" t="s">
        <v>14</v>
      </c>
      <c r="D33">
        <v>593124</v>
      </c>
      <c r="E33">
        <v>105760</v>
      </c>
      <c r="F33">
        <v>7.190207</v>
      </c>
      <c r="G33">
        <v>0</v>
      </c>
      <c r="H33">
        <v>89.58</v>
      </c>
      <c r="I33">
        <v>22.7</v>
      </c>
      <c r="J33">
        <v>16.3</v>
      </c>
      <c r="K33">
        <v>91.3</v>
      </c>
      <c r="L33">
        <v>1.0127999999999999</v>
      </c>
      <c r="M33">
        <v>86.475999999999999</v>
      </c>
      <c r="N33">
        <v>92.762</v>
      </c>
      <c r="O33">
        <v>89.912999999999997</v>
      </c>
      <c r="P33">
        <v>12.8</v>
      </c>
      <c r="Q33">
        <v>32.799999999999997</v>
      </c>
      <c r="R33">
        <v>22.4</v>
      </c>
      <c r="S33">
        <v>5.65</v>
      </c>
      <c r="T33" s="16">
        <v>3</v>
      </c>
      <c r="U33" s="23">
        <f t="shared" si="0"/>
        <v>385</v>
      </c>
      <c r="V33" s="5"/>
    </row>
    <row r="34" spans="1:22">
      <c r="A34" s="16">
        <v>3</v>
      </c>
      <c r="B34" t="s">
        <v>34</v>
      </c>
      <c r="C34" t="s">
        <v>14</v>
      </c>
      <c r="D34">
        <v>592739</v>
      </c>
      <c r="E34">
        <v>105706</v>
      </c>
      <c r="F34">
        <v>6.9814420000000004</v>
      </c>
      <c r="G34">
        <v>0</v>
      </c>
      <c r="H34">
        <v>89.444999999999993</v>
      </c>
      <c r="I34">
        <v>21.7</v>
      </c>
      <c r="J34">
        <v>18.5</v>
      </c>
      <c r="K34">
        <v>91.4</v>
      </c>
      <c r="L34">
        <v>1.0125</v>
      </c>
      <c r="M34">
        <v>84.760999999999996</v>
      </c>
      <c r="N34">
        <v>92.927000000000007</v>
      </c>
      <c r="O34">
        <v>86.736000000000004</v>
      </c>
      <c r="P34">
        <v>11.6</v>
      </c>
      <c r="Q34">
        <v>31.8</v>
      </c>
      <c r="R34">
        <v>21.6</v>
      </c>
      <c r="S34">
        <v>5.65</v>
      </c>
      <c r="T34" s="16">
        <v>2</v>
      </c>
      <c r="U34" s="23">
        <f t="shared" si="0"/>
        <v>436</v>
      </c>
      <c r="V34" s="5"/>
    </row>
    <row r="35" spans="1:22">
      <c r="A35" s="16">
        <v>2</v>
      </c>
      <c r="B35" t="s">
        <v>35</v>
      </c>
      <c r="C35" t="s">
        <v>14</v>
      </c>
      <c r="D35">
        <v>592303</v>
      </c>
      <c r="E35">
        <v>105645</v>
      </c>
      <c r="F35">
        <v>7.0083039999999999</v>
      </c>
      <c r="G35">
        <v>0</v>
      </c>
      <c r="H35">
        <v>93.037000000000006</v>
      </c>
      <c r="I35">
        <v>22.3</v>
      </c>
      <c r="J35">
        <v>7.5</v>
      </c>
      <c r="K35">
        <v>89.7</v>
      </c>
      <c r="L35">
        <v>1.0125</v>
      </c>
      <c r="M35">
        <v>84.772999999999996</v>
      </c>
      <c r="N35">
        <v>94.69</v>
      </c>
      <c r="O35">
        <v>87.224000000000004</v>
      </c>
      <c r="P35">
        <v>12.6</v>
      </c>
      <c r="Q35">
        <v>31.9</v>
      </c>
      <c r="R35">
        <v>21.9</v>
      </c>
      <c r="S35">
        <v>5.65</v>
      </c>
      <c r="T35" s="16">
        <v>1</v>
      </c>
      <c r="U35" s="23">
        <f t="shared" si="0"/>
        <v>180</v>
      </c>
      <c r="V35" s="5"/>
    </row>
    <row r="36" spans="1:22">
      <c r="A36" s="16">
        <v>1</v>
      </c>
      <c r="B36" t="s">
        <v>36</v>
      </c>
      <c r="C36" t="s">
        <v>14</v>
      </c>
      <c r="D36">
        <v>592123</v>
      </c>
      <c r="E36">
        <v>105620</v>
      </c>
      <c r="F36">
        <v>7.66073</v>
      </c>
      <c r="G36">
        <v>0</v>
      </c>
      <c r="H36">
        <v>92.084000000000003</v>
      </c>
      <c r="I36">
        <v>20.9</v>
      </c>
      <c r="J36">
        <v>5.7</v>
      </c>
      <c r="K36">
        <v>88.5</v>
      </c>
      <c r="L36">
        <v>1.0148999999999999</v>
      </c>
      <c r="M36">
        <v>88.914000000000001</v>
      </c>
      <c r="N36">
        <v>95.241</v>
      </c>
      <c r="O36">
        <v>93.703999999999994</v>
      </c>
      <c r="P36">
        <v>10.7</v>
      </c>
      <c r="Q36">
        <v>30.2</v>
      </c>
      <c r="R36">
        <v>15.1</v>
      </c>
      <c r="S36">
        <v>5.64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1077788</v>
      </c>
      <c r="T6" s="16">
        <v>30</v>
      </c>
      <c r="U6" s="23">
        <f>D6-D7</f>
        <v>2064</v>
      </c>
      <c r="V6" s="4"/>
    </row>
    <row r="7" spans="1:22">
      <c r="A7" s="16">
        <v>30</v>
      </c>
      <c r="B7" t="s">
        <v>189</v>
      </c>
      <c r="C7" t="s">
        <v>14</v>
      </c>
      <c r="D7">
        <v>1075724</v>
      </c>
      <c r="E7">
        <v>594289</v>
      </c>
      <c r="F7">
        <v>7.0757859999999999</v>
      </c>
      <c r="G7">
        <v>0</v>
      </c>
      <c r="H7">
        <v>93.263000000000005</v>
      </c>
      <c r="I7">
        <v>25</v>
      </c>
      <c r="J7">
        <v>162.9</v>
      </c>
      <c r="K7">
        <v>239</v>
      </c>
      <c r="L7">
        <v>1.0124</v>
      </c>
      <c r="M7">
        <v>88.094999999999999</v>
      </c>
      <c r="N7">
        <v>94.48</v>
      </c>
      <c r="O7">
        <v>88.986000000000004</v>
      </c>
      <c r="P7">
        <v>23.5</v>
      </c>
      <c r="Q7">
        <v>28.1</v>
      </c>
      <c r="R7">
        <v>24.3</v>
      </c>
      <c r="S7">
        <v>5.27</v>
      </c>
      <c r="T7" s="16">
        <v>29</v>
      </c>
      <c r="U7" s="23">
        <f>D7-D8</f>
        <v>3909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1071815</v>
      </c>
      <c r="E8">
        <v>593758</v>
      </c>
      <c r="F8">
        <v>7.4478720000000003</v>
      </c>
      <c r="G8">
        <v>0</v>
      </c>
      <c r="H8">
        <v>93.07</v>
      </c>
      <c r="I8">
        <v>24.8</v>
      </c>
      <c r="J8">
        <v>179.3</v>
      </c>
      <c r="K8">
        <v>263.5</v>
      </c>
      <c r="L8">
        <v>1.0132000000000001</v>
      </c>
      <c r="M8">
        <v>90.903000000000006</v>
      </c>
      <c r="N8">
        <v>95.263999999999996</v>
      </c>
      <c r="O8">
        <v>93.960999999999999</v>
      </c>
      <c r="P8">
        <v>23.2</v>
      </c>
      <c r="Q8">
        <v>29</v>
      </c>
      <c r="R8">
        <v>23.6</v>
      </c>
      <c r="S8">
        <v>5.26</v>
      </c>
      <c r="T8" s="22">
        <v>28</v>
      </c>
      <c r="U8" s="23">
        <f t="shared" ref="U8:U35" si="0">D8-D9</f>
        <v>4300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1067515</v>
      </c>
      <c r="E9">
        <v>593173</v>
      </c>
      <c r="F9">
        <v>7.265549</v>
      </c>
      <c r="G9">
        <v>0</v>
      </c>
      <c r="H9">
        <v>90.771000000000001</v>
      </c>
      <c r="I9">
        <v>24.8</v>
      </c>
      <c r="J9">
        <v>184.7</v>
      </c>
      <c r="K9">
        <v>279.8</v>
      </c>
      <c r="L9">
        <v>1.0126999999999999</v>
      </c>
      <c r="M9">
        <v>86.935000000000002</v>
      </c>
      <c r="N9">
        <v>93.497</v>
      </c>
      <c r="O9">
        <v>91.706999999999994</v>
      </c>
      <c r="P9">
        <v>23.6</v>
      </c>
      <c r="Q9">
        <v>27.8</v>
      </c>
      <c r="R9">
        <v>24.4</v>
      </c>
      <c r="S9">
        <v>5.27</v>
      </c>
      <c r="T9" s="16">
        <v>27</v>
      </c>
      <c r="U9" s="23">
        <f t="shared" si="0"/>
        <v>4433</v>
      </c>
      <c r="V9" s="16"/>
    </row>
    <row r="10" spans="1:22">
      <c r="A10" s="16">
        <v>27</v>
      </c>
      <c r="B10" t="s">
        <v>192</v>
      </c>
      <c r="C10" t="s">
        <v>14</v>
      </c>
      <c r="D10">
        <v>1063082</v>
      </c>
      <c r="E10">
        <v>592556</v>
      </c>
      <c r="F10">
        <v>6.9883160000000002</v>
      </c>
      <c r="G10">
        <v>0</v>
      </c>
      <c r="H10">
        <v>89.069000000000003</v>
      </c>
      <c r="I10">
        <v>24.8</v>
      </c>
      <c r="J10">
        <v>183</v>
      </c>
      <c r="K10">
        <v>268.7</v>
      </c>
      <c r="L10">
        <v>1.0122</v>
      </c>
      <c r="M10">
        <v>84.093000000000004</v>
      </c>
      <c r="N10">
        <v>91.980999999999995</v>
      </c>
      <c r="O10">
        <v>87.772000000000006</v>
      </c>
      <c r="P10">
        <v>23.7</v>
      </c>
      <c r="Q10">
        <v>27.5</v>
      </c>
      <c r="R10">
        <v>24.3</v>
      </c>
      <c r="S10">
        <v>5.27</v>
      </c>
      <c r="T10" s="16">
        <v>26</v>
      </c>
      <c r="U10" s="23">
        <f t="shared" si="0"/>
        <v>4391</v>
      </c>
      <c r="V10" s="16"/>
    </row>
    <row r="11" spans="1:22">
      <c r="A11" s="16">
        <v>26</v>
      </c>
      <c r="B11" t="s">
        <v>193</v>
      </c>
      <c r="C11" t="s">
        <v>14</v>
      </c>
      <c r="D11">
        <v>1058691</v>
      </c>
      <c r="E11">
        <v>591935</v>
      </c>
      <c r="F11">
        <v>6.9061279999999998</v>
      </c>
      <c r="G11">
        <v>0</v>
      </c>
      <c r="H11">
        <v>88.391999999999996</v>
      </c>
      <c r="I11">
        <v>24.5</v>
      </c>
      <c r="J11">
        <v>134.19999999999999</v>
      </c>
      <c r="K11">
        <v>262.8</v>
      </c>
      <c r="L11">
        <v>1.012</v>
      </c>
      <c r="M11">
        <v>85.433000000000007</v>
      </c>
      <c r="N11">
        <v>91.966999999999999</v>
      </c>
      <c r="O11">
        <v>86.691000000000003</v>
      </c>
      <c r="P11">
        <v>23.6</v>
      </c>
      <c r="Q11">
        <v>26.8</v>
      </c>
      <c r="R11">
        <v>24.5</v>
      </c>
      <c r="S11">
        <v>5.27</v>
      </c>
      <c r="T11" s="16">
        <v>25</v>
      </c>
      <c r="U11" s="23">
        <f t="shared" si="0"/>
        <v>3219</v>
      </c>
      <c r="V11" s="16"/>
    </row>
    <row r="12" spans="1:22">
      <c r="A12" s="16">
        <v>25</v>
      </c>
      <c r="B12" t="s">
        <v>194</v>
      </c>
      <c r="C12" t="s">
        <v>14</v>
      </c>
      <c r="D12">
        <v>1055472</v>
      </c>
      <c r="E12">
        <v>591477</v>
      </c>
      <c r="F12">
        <v>6.8945639999999999</v>
      </c>
      <c r="G12">
        <v>0</v>
      </c>
      <c r="H12">
        <v>88.951999999999998</v>
      </c>
      <c r="I12">
        <v>25.2</v>
      </c>
      <c r="J12">
        <v>176.5</v>
      </c>
      <c r="K12">
        <v>270.7</v>
      </c>
      <c r="L12">
        <v>1.012</v>
      </c>
      <c r="M12">
        <v>84.914000000000001</v>
      </c>
      <c r="N12">
        <v>91.864999999999995</v>
      </c>
      <c r="O12">
        <v>86.417000000000002</v>
      </c>
      <c r="P12">
        <v>23.6</v>
      </c>
      <c r="Q12">
        <v>28.3</v>
      </c>
      <c r="R12">
        <v>24.2</v>
      </c>
      <c r="S12">
        <v>5.28</v>
      </c>
      <c r="T12" s="16">
        <v>24</v>
      </c>
      <c r="U12" s="23">
        <f t="shared" si="0"/>
        <v>4233</v>
      </c>
      <c r="V12" s="16"/>
    </row>
    <row r="13" spans="1:22">
      <c r="A13" s="16">
        <v>24</v>
      </c>
      <c r="B13" t="s">
        <v>195</v>
      </c>
      <c r="C13" t="s">
        <v>14</v>
      </c>
      <c r="D13">
        <v>1051239</v>
      </c>
      <c r="E13">
        <v>590877</v>
      </c>
      <c r="F13">
        <v>6.8651260000000001</v>
      </c>
      <c r="G13">
        <v>0</v>
      </c>
      <c r="H13">
        <v>88.379000000000005</v>
      </c>
      <c r="I13">
        <v>25.1</v>
      </c>
      <c r="J13">
        <v>182.6</v>
      </c>
      <c r="K13">
        <v>279.2</v>
      </c>
      <c r="L13">
        <v>1.0119</v>
      </c>
      <c r="M13">
        <v>85.352000000000004</v>
      </c>
      <c r="N13">
        <v>91.804000000000002</v>
      </c>
      <c r="O13">
        <v>86.218000000000004</v>
      </c>
      <c r="P13">
        <v>24.2</v>
      </c>
      <c r="Q13">
        <v>27.4</v>
      </c>
      <c r="R13">
        <v>24.8</v>
      </c>
      <c r="S13">
        <v>5.28</v>
      </c>
      <c r="T13" s="16">
        <v>23</v>
      </c>
      <c r="U13" s="23">
        <f t="shared" si="0"/>
        <v>4386</v>
      </c>
      <c r="V13" s="16"/>
    </row>
    <row r="14" spans="1:22">
      <c r="A14" s="16">
        <v>23</v>
      </c>
      <c r="B14" t="s">
        <v>13</v>
      </c>
      <c r="C14" t="s">
        <v>14</v>
      </c>
      <c r="D14">
        <v>1046853</v>
      </c>
      <c r="E14">
        <v>590251</v>
      </c>
      <c r="F14">
        <v>7.1293600000000001</v>
      </c>
      <c r="G14">
        <v>0</v>
      </c>
      <c r="H14">
        <v>92.76</v>
      </c>
      <c r="I14">
        <v>26</v>
      </c>
      <c r="J14">
        <v>157.1</v>
      </c>
      <c r="K14">
        <v>251</v>
      </c>
      <c r="L14">
        <v>1.0124</v>
      </c>
      <c r="M14">
        <v>89.072999999999993</v>
      </c>
      <c r="N14">
        <v>94.335999999999999</v>
      </c>
      <c r="O14">
        <v>90.031999999999996</v>
      </c>
      <c r="P14">
        <v>24.5</v>
      </c>
      <c r="Q14">
        <v>29.9</v>
      </c>
      <c r="R14">
        <v>25.1</v>
      </c>
      <c r="S14">
        <v>5.27</v>
      </c>
      <c r="T14" s="16">
        <v>22</v>
      </c>
      <c r="U14" s="23">
        <f t="shared" si="0"/>
        <v>3770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1043083</v>
      </c>
      <c r="E15">
        <v>589735</v>
      </c>
      <c r="F15">
        <v>7.3382129999999997</v>
      </c>
      <c r="G15">
        <v>0</v>
      </c>
      <c r="H15">
        <v>91.185000000000002</v>
      </c>
      <c r="I15">
        <v>25.3</v>
      </c>
      <c r="J15">
        <v>169</v>
      </c>
      <c r="K15">
        <v>266.7</v>
      </c>
      <c r="L15">
        <v>1.0128999999999999</v>
      </c>
      <c r="M15">
        <v>88.694000000000003</v>
      </c>
      <c r="N15">
        <v>94.519000000000005</v>
      </c>
      <c r="O15">
        <v>92.813999999999993</v>
      </c>
      <c r="P15">
        <v>23.6</v>
      </c>
      <c r="Q15">
        <v>28.6</v>
      </c>
      <c r="R15">
        <v>24.7</v>
      </c>
      <c r="S15">
        <v>5.26</v>
      </c>
      <c r="T15" s="22">
        <v>21</v>
      </c>
      <c r="U15" s="23">
        <f t="shared" si="0"/>
        <v>4054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1039029</v>
      </c>
      <c r="E16">
        <v>589171</v>
      </c>
      <c r="F16">
        <v>7.1585789999999996</v>
      </c>
      <c r="G16">
        <v>0</v>
      </c>
      <c r="H16">
        <v>89.120999999999995</v>
      </c>
      <c r="I16">
        <v>25</v>
      </c>
      <c r="J16">
        <v>181.2</v>
      </c>
      <c r="K16">
        <v>277</v>
      </c>
      <c r="L16">
        <v>1.0124</v>
      </c>
      <c r="M16">
        <v>85.95</v>
      </c>
      <c r="N16">
        <v>91.540999999999997</v>
      </c>
      <c r="O16">
        <v>90.450999999999993</v>
      </c>
      <c r="P16">
        <v>23.5</v>
      </c>
      <c r="Q16">
        <v>26.9</v>
      </c>
      <c r="R16">
        <v>25.1</v>
      </c>
      <c r="S16">
        <v>5.27</v>
      </c>
      <c r="T16" s="16">
        <v>20</v>
      </c>
      <c r="U16" s="23">
        <f t="shared" si="0"/>
        <v>4345</v>
      </c>
      <c r="V16" s="16"/>
    </row>
    <row r="17" spans="1:22">
      <c r="A17" s="16">
        <v>20</v>
      </c>
      <c r="B17" t="s">
        <v>17</v>
      </c>
      <c r="C17" t="s">
        <v>14</v>
      </c>
      <c r="D17">
        <v>1034684</v>
      </c>
      <c r="E17">
        <v>588556</v>
      </c>
      <c r="F17">
        <v>6.8738109999999999</v>
      </c>
      <c r="G17">
        <v>0</v>
      </c>
      <c r="H17">
        <v>88.435000000000002</v>
      </c>
      <c r="I17">
        <v>25.6</v>
      </c>
      <c r="J17">
        <v>191.4</v>
      </c>
      <c r="K17">
        <v>279.60000000000002</v>
      </c>
      <c r="L17">
        <v>1.0119</v>
      </c>
      <c r="M17">
        <v>85.186999999999998</v>
      </c>
      <c r="N17">
        <v>90.923000000000002</v>
      </c>
      <c r="O17">
        <v>86.378</v>
      </c>
      <c r="P17">
        <v>24.1</v>
      </c>
      <c r="Q17">
        <v>29.5</v>
      </c>
      <c r="R17">
        <v>24.9</v>
      </c>
      <c r="S17">
        <v>5.27</v>
      </c>
      <c r="T17" s="16">
        <v>19</v>
      </c>
      <c r="U17" s="23">
        <f t="shared" si="0"/>
        <v>4594</v>
      </c>
      <c r="V17" s="16"/>
    </row>
    <row r="18" spans="1:22">
      <c r="A18" s="16">
        <v>19</v>
      </c>
      <c r="B18" t="s">
        <v>18</v>
      </c>
      <c r="C18" t="s">
        <v>14</v>
      </c>
      <c r="D18">
        <v>1030090</v>
      </c>
      <c r="E18">
        <v>587900</v>
      </c>
      <c r="F18">
        <v>6.9914209999999999</v>
      </c>
      <c r="G18">
        <v>0</v>
      </c>
      <c r="H18">
        <v>88.44</v>
      </c>
      <c r="I18">
        <v>25.5</v>
      </c>
      <c r="J18">
        <v>188.9</v>
      </c>
      <c r="K18">
        <v>289.5</v>
      </c>
      <c r="L18">
        <v>1.0121</v>
      </c>
      <c r="M18">
        <v>82.680999999999997</v>
      </c>
      <c r="N18">
        <v>92.141999999999996</v>
      </c>
      <c r="O18">
        <v>88.156000000000006</v>
      </c>
      <c r="P18">
        <v>24.2</v>
      </c>
      <c r="Q18">
        <v>28.6</v>
      </c>
      <c r="R18">
        <v>25.3</v>
      </c>
      <c r="S18">
        <v>5.27</v>
      </c>
      <c r="T18" s="16">
        <v>18</v>
      </c>
      <c r="U18" s="23">
        <f t="shared" si="0"/>
        <v>4533</v>
      </c>
      <c r="V18" s="16"/>
    </row>
    <row r="19" spans="1:22">
      <c r="A19" s="16">
        <v>18</v>
      </c>
      <c r="B19" t="s">
        <v>19</v>
      </c>
      <c r="C19" t="s">
        <v>14</v>
      </c>
      <c r="D19">
        <v>1025557</v>
      </c>
      <c r="E19">
        <v>587252</v>
      </c>
      <c r="F19">
        <v>6.8148429999999998</v>
      </c>
      <c r="G19">
        <v>0</v>
      </c>
      <c r="H19">
        <v>88.149000000000001</v>
      </c>
      <c r="I19">
        <v>25.8</v>
      </c>
      <c r="J19">
        <v>184.1</v>
      </c>
      <c r="K19">
        <v>299</v>
      </c>
      <c r="L19">
        <v>1.0117</v>
      </c>
      <c r="M19">
        <v>83.116</v>
      </c>
      <c r="N19">
        <v>91.254000000000005</v>
      </c>
      <c r="O19">
        <v>85.722999999999999</v>
      </c>
      <c r="P19">
        <v>24.6</v>
      </c>
      <c r="Q19">
        <v>29.1</v>
      </c>
      <c r="R19">
        <v>25.5</v>
      </c>
      <c r="S19">
        <v>5.28</v>
      </c>
      <c r="T19" s="16">
        <v>17</v>
      </c>
      <c r="U19" s="23">
        <f t="shared" si="0"/>
        <v>4420</v>
      </c>
      <c r="V19" s="16"/>
    </row>
    <row r="20" spans="1:22">
      <c r="A20" s="16">
        <v>17</v>
      </c>
      <c r="B20" t="s">
        <v>20</v>
      </c>
      <c r="C20" t="s">
        <v>14</v>
      </c>
      <c r="D20">
        <v>1021137</v>
      </c>
      <c r="E20">
        <v>586619</v>
      </c>
      <c r="F20">
        <v>6.8473319999999998</v>
      </c>
      <c r="G20">
        <v>0</v>
      </c>
      <c r="H20">
        <v>89.361999999999995</v>
      </c>
      <c r="I20">
        <v>25.9</v>
      </c>
      <c r="J20">
        <v>180.8</v>
      </c>
      <c r="K20">
        <v>282.60000000000002</v>
      </c>
      <c r="L20">
        <v>1.0118</v>
      </c>
      <c r="M20">
        <v>85.18</v>
      </c>
      <c r="N20">
        <v>91.441000000000003</v>
      </c>
      <c r="O20">
        <v>86.063999999999993</v>
      </c>
      <c r="P20">
        <v>24.2</v>
      </c>
      <c r="Q20">
        <v>30.1</v>
      </c>
      <c r="R20">
        <v>25.1</v>
      </c>
      <c r="S20">
        <v>5.28</v>
      </c>
      <c r="T20" s="16">
        <v>16</v>
      </c>
      <c r="U20" s="23">
        <f t="shared" si="0"/>
        <v>4337</v>
      </c>
      <c r="V20" s="16"/>
    </row>
    <row r="21" spans="1:22">
      <c r="A21" s="16">
        <v>16</v>
      </c>
      <c r="B21" t="s">
        <v>21</v>
      </c>
      <c r="C21" t="s">
        <v>14</v>
      </c>
      <c r="D21">
        <v>1016800</v>
      </c>
      <c r="E21">
        <v>586004</v>
      </c>
      <c r="F21">
        <v>7.1893440000000002</v>
      </c>
      <c r="G21">
        <v>0</v>
      </c>
      <c r="H21">
        <v>92.968000000000004</v>
      </c>
      <c r="I21">
        <v>25.9</v>
      </c>
      <c r="J21">
        <v>168.1</v>
      </c>
      <c r="K21">
        <v>266.39999999999998</v>
      </c>
      <c r="L21">
        <v>1.0125999999999999</v>
      </c>
      <c r="M21">
        <v>88.108000000000004</v>
      </c>
      <c r="N21">
        <v>94.159000000000006</v>
      </c>
      <c r="O21">
        <v>90.69</v>
      </c>
      <c r="P21">
        <v>23.8</v>
      </c>
      <c r="Q21">
        <v>30.1</v>
      </c>
      <c r="R21">
        <v>24.6</v>
      </c>
      <c r="S21">
        <v>5.28</v>
      </c>
      <c r="T21" s="16">
        <v>15</v>
      </c>
      <c r="U21" s="23">
        <f t="shared" si="0"/>
        <v>4034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1012766</v>
      </c>
      <c r="E22">
        <v>585453</v>
      </c>
      <c r="F22">
        <v>7.3789379999999998</v>
      </c>
      <c r="G22">
        <v>0</v>
      </c>
      <c r="H22">
        <v>92.096000000000004</v>
      </c>
      <c r="I22">
        <v>25.7</v>
      </c>
      <c r="J22">
        <v>175.1</v>
      </c>
      <c r="K22">
        <v>281.8</v>
      </c>
      <c r="L22">
        <v>1.0129999999999999</v>
      </c>
      <c r="M22">
        <v>89.153999999999996</v>
      </c>
      <c r="N22">
        <v>94.622</v>
      </c>
      <c r="O22">
        <v>93.218999999999994</v>
      </c>
      <c r="P22">
        <v>23.5</v>
      </c>
      <c r="Q22">
        <v>29.1</v>
      </c>
      <c r="R22">
        <v>24.2</v>
      </c>
      <c r="S22">
        <v>5.28</v>
      </c>
      <c r="T22" s="22">
        <v>14</v>
      </c>
      <c r="U22" s="23">
        <f t="shared" si="0"/>
        <v>4203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1008563</v>
      </c>
      <c r="E23">
        <v>584874</v>
      </c>
      <c r="F23">
        <v>7.2813939999999997</v>
      </c>
      <c r="G23">
        <v>0</v>
      </c>
      <c r="H23">
        <v>90.781000000000006</v>
      </c>
      <c r="I23">
        <v>25.8</v>
      </c>
      <c r="J23">
        <v>184.5</v>
      </c>
      <c r="K23">
        <v>282.89999999999998</v>
      </c>
      <c r="L23">
        <v>1.0127999999999999</v>
      </c>
      <c r="M23">
        <v>87.376999999999995</v>
      </c>
      <c r="N23">
        <v>92.926000000000002</v>
      </c>
      <c r="O23">
        <v>91.929000000000002</v>
      </c>
      <c r="P23">
        <v>23.6</v>
      </c>
      <c r="Q23">
        <v>29.6</v>
      </c>
      <c r="R23">
        <v>24.4</v>
      </c>
      <c r="S23">
        <v>5.28</v>
      </c>
      <c r="T23" s="16">
        <v>13</v>
      </c>
      <c r="U23" s="23">
        <f t="shared" si="0"/>
        <v>4427</v>
      </c>
      <c r="V23" s="16"/>
    </row>
    <row r="24" spans="1:22">
      <c r="A24" s="16">
        <v>13</v>
      </c>
      <c r="B24" t="s">
        <v>24</v>
      </c>
      <c r="C24" t="s">
        <v>14</v>
      </c>
      <c r="D24">
        <v>1004136</v>
      </c>
      <c r="E24">
        <v>584256</v>
      </c>
      <c r="F24">
        <v>7.0092730000000003</v>
      </c>
      <c r="G24">
        <v>0</v>
      </c>
      <c r="H24">
        <v>88.472999999999999</v>
      </c>
      <c r="I24">
        <v>25.8</v>
      </c>
      <c r="J24">
        <v>183.4</v>
      </c>
      <c r="K24">
        <v>268.39999999999998</v>
      </c>
      <c r="L24">
        <v>1.0122</v>
      </c>
      <c r="M24">
        <v>84.847999999999999</v>
      </c>
      <c r="N24">
        <v>91.525000000000006</v>
      </c>
      <c r="O24">
        <v>88.037000000000006</v>
      </c>
      <c r="P24">
        <v>23.4</v>
      </c>
      <c r="Q24">
        <v>30.5</v>
      </c>
      <c r="R24">
        <v>24.2</v>
      </c>
      <c r="S24">
        <v>5.28</v>
      </c>
      <c r="T24" s="16">
        <v>12</v>
      </c>
      <c r="U24" s="23">
        <f t="shared" si="0"/>
        <v>4400</v>
      </c>
      <c r="V24" s="16"/>
    </row>
    <row r="25" spans="1:22">
      <c r="A25" s="16">
        <v>12</v>
      </c>
      <c r="B25" t="s">
        <v>25</v>
      </c>
      <c r="C25" t="s">
        <v>14</v>
      </c>
      <c r="D25">
        <v>999736</v>
      </c>
      <c r="E25">
        <v>583627</v>
      </c>
      <c r="F25">
        <v>6.8570719999999996</v>
      </c>
      <c r="G25">
        <v>0</v>
      </c>
      <c r="H25">
        <v>88.953999999999994</v>
      </c>
      <c r="I25">
        <v>25.2</v>
      </c>
      <c r="J25">
        <v>80.900000000000006</v>
      </c>
      <c r="K25">
        <v>248.9</v>
      </c>
      <c r="L25">
        <v>1.0119</v>
      </c>
      <c r="M25">
        <v>85.412999999999997</v>
      </c>
      <c r="N25">
        <v>92.036000000000001</v>
      </c>
      <c r="O25">
        <v>85.875</v>
      </c>
      <c r="P25">
        <v>22.4</v>
      </c>
      <c r="Q25">
        <v>31</v>
      </c>
      <c r="R25">
        <v>24.2</v>
      </c>
      <c r="S25">
        <v>5.28</v>
      </c>
      <c r="T25" s="16">
        <v>11</v>
      </c>
      <c r="U25" s="23">
        <f t="shared" si="0"/>
        <v>1934</v>
      </c>
      <c r="V25" s="16"/>
    </row>
    <row r="26" spans="1:22">
      <c r="A26" s="16">
        <v>11</v>
      </c>
      <c r="B26" t="s">
        <v>26</v>
      </c>
      <c r="C26" t="s">
        <v>14</v>
      </c>
      <c r="D26">
        <v>997802</v>
      </c>
      <c r="E26">
        <v>583354</v>
      </c>
      <c r="F26">
        <v>6.8725680000000002</v>
      </c>
      <c r="G26">
        <v>0</v>
      </c>
      <c r="H26">
        <v>87.988</v>
      </c>
      <c r="I26">
        <v>25.3</v>
      </c>
      <c r="J26">
        <v>170.9</v>
      </c>
      <c r="K26">
        <v>256.2</v>
      </c>
      <c r="L26">
        <v>1.012</v>
      </c>
      <c r="M26">
        <v>84.596000000000004</v>
      </c>
      <c r="N26">
        <v>91.37</v>
      </c>
      <c r="O26">
        <v>86.010999999999996</v>
      </c>
      <c r="P26">
        <v>22.4</v>
      </c>
      <c r="Q26">
        <v>29.3</v>
      </c>
      <c r="R26">
        <v>23.9</v>
      </c>
      <c r="S26">
        <v>5.28</v>
      </c>
      <c r="T26" s="16">
        <v>10</v>
      </c>
      <c r="U26" s="23">
        <f t="shared" si="0"/>
        <v>4097</v>
      </c>
      <c r="V26" s="16"/>
    </row>
    <row r="27" spans="1:22">
      <c r="A27" s="16">
        <v>10</v>
      </c>
      <c r="B27" t="s">
        <v>27</v>
      </c>
      <c r="C27" t="s">
        <v>14</v>
      </c>
      <c r="D27">
        <v>993705</v>
      </c>
      <c r="E27">
        <v>582766</v>
      </c>
      <c r="F27">
        <v>6.7760980000000002</v>
      </c>
      <c r="G27">
        <v>0</v>
      </c>
      <c r="H27">
        <v>88.441999999999993</v>
      </c>
      <c r="I27">
        <v>25.5</v>
      </c>
      <c r="J27">
        <v>181.6</v>
      </c>
      <c r="K27">
        <v>308.10000000000002</v>
      </c>
      <c r="L27">
        <v>1.0117</v>
      </c>
      <c r="M27">
        <v>84.563999999999993</v>
      </c>
      <c r="N27">
        <v>91.100999999999999</v>
      </c>
      <c r="O27">
        <v>84.81</v>
      </c>
      <c r="P27">
        <v>23.4</v>
      </c>
      <c r="Q27">
        <v>29.2</v>
      </c>
      <c r="R27">
        <v>24.4</v>
      </c>
      <c r="S27">
        <v>5.28</v>
      </c>
      <c r="T27" s="16">
        <v>9</v>
      </c>
      <c r="U27" s="23">
        <f t="shared" si="0"/>
        <v>4354</v>
      </c>
      <c r="V27" s="16"/>
    </row>
    <row r="28" spans="1:22">
      <c r="A28" s="16">
        <v>9</v>
      </c>
      <c r="B28" t="s">
        <v>28</v>
      </c>
      <c r="C28" t="s">
        <v>14</v>
      </c>
      <c r="D28">
        <v>989351</v>
      </c>
      <c r="E28">
        <v>582145</v>
      </c>
      <c r="F28">
        <v>7.0534660000000002</v>
      </c>
      <c r="G28">
        <v>0</v>
      </c>
      <c r="H28">
        <v>92.825999999999993</v>
      </c>
      <c r="I28">
        <v>25</v>
      </c>
      <c r="J28">
        <v>164.8</v>
      </c>
      <c r="K28">
        <v>300.39999999999998</v>
      </c>
      <c r="L28">
        <v>1.0123</v>
      </c>
      <c r="M28">
        <v>87.036000000000001</v>
      </c>
      <c r="N28">
        <v>94.423000000000002</v>
      </c>
      <c r="O28">
        <v>88.703000000000003</v>
      </c>
      <c r="P28">
        <v>23.4</v>
      </c>
      <c r="Q28">
        <v>28.7</v>
      </c>
      <c r="R28">
        <v>24.4</v>
      </c>
      <c r="S28">
        <v>5.27</v>
      </c>
      <c r="T28" s="16">
        <v>8</v>
      </c>
      <c r="U28" s="23">
        <f t="shared" si="0"/>
        <v>3955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985396</v>
      </c>
      <c r="E29">
        <v>581604</v>
      </c>
      <c r="F29">
        <v>7.3888639999999999</v>
      </c>
      <c r="G29">
        <v>0</v>
      </c>
      <c r="H29">
        <v>92.043999999999997</v>
      </c>
      <c r="I29">
        <v>24.9</v>
      </c>
      <c r="J29">
        <v>167.4</v>
      </c>
      <c r="K29">
        <v>277.7</v>
      </c>
      <c r="L29">
        <v>1.0129999999999999</v>
      </c>
      <c r="M29">
        <v>89.649000000000001</v>
      </c>
      <c r="N29">
        <v>94.713999999999999</v>
      </c>
      <c r="O29">
        <v>93.35</v>
      </c>
      <c r="P29">
        <v>23.4</v>
      </c>
      <c r="Q29">
        <v>28.6</v>
      </c>
      <c r="R29">
        <v>24.2</v>
      </c>
      <c r="S29">
        <v>5.27</v>
      </c>
      <c r="T29" s="22">
        <v>7</v>
      </c>
      <c r="U29" s="23">
        <f t="shared" si="0"/>
        <v>4019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981377</v>
      </c>
      <c r="E30">
        <v>581052</v>
      </c>
      <c r="F30">
        <v>7.2400409999999997</v>
      </c>
      <c r="G30">
        <v>0</v>
      </c>
      <c r="H30">
        <v>89.161000000000001</v>
      </c>
      <c r="I30">
        <v>25</v>
      </c>
      <c r="J30">
        <v>183.3</v>
      </c>
      <c r="K30">
        <v>258.60000000000002</v>
      </c>
      <c r="L30">
        <v>1.0126999999999999</v>
      </c>
      <c r="M30">
        <v>85.775000000000006</v>
      </c>
      <c r="N30">
        <v>92.203999999999994</v>
      </c>
      <c r="O30">
        <v>91.308999999999997</v>
      </c>
      <c r="P30">
        <v>23.8</v>
      </c>
      <c r="Q30">
        <v>29</v>
      </c>
      <c r="R30">
        <v>24.3</v>
      </c>
      <c r="S30">
        <v>5.28</v>
      </c>
      <c r="T30" s="16">
        <v>6</v>
      </c>
      <c r="U30" s="23">
        <f t="shared" si="0"/>
        <v>4397</v>
      </c>
      <c r="V30" s="5"/>
    </row>
    <row r="31" spans="1:22">
      <c r="A31" s="16">
        <v>6</v>
      </c>
      <c r="B31" t="s">
        <v>31</v>
      </c>
      <c r="C31" t="s">
        <v>14</v>
      </c>
      <c r="D31">
        <v>976980</v>
      </c>
      <c r="E31">
        <v>580429</v>
      </c>
      <c r="F31">
        <v>6.9063140000000001</v>
      </c>
      <c r="G31">
        <v>0</v>
      </c>
      <c r="H31">
        <v>88.39</v>
      </c>
      <c r="I31">
        <v>25.1</v>
      </c>
      <c r="J31">
        <v>184.6</v>
      </c>
      <c r="K31">
        <v>282.39999999999998</v>
      </c>
      <c r="L31">
        <v>1.012</v>
      </c>
      <c r="M31">
        <v>85.018000000000001</v>
      </c>
      <c r="N31">
        <v>91.745000000000005</v>
      </c>
      <c r="O31">
        <v>86.805999999999997</v>
      </c>
      <c r="P31">
        <v>23.7</v>
      </c>
      <c r="Q31">
        <v>28</v>
      </c>
      <c r="R31">
        <v>24.9</v>
      </c>
      <c r="S31">
        <v>5.28</v>
      </c>
      <c r="T31" s="16">
        <v>5</v>
      </c>
      <c r="U31" s="23">
        <f t="shared" si="0"/>
        <v>4430</v>
      </c>
      <c r="V31" s="5"/>
    </row>
    <row r="32" spans="1:22">
      <c r="A32" s="16">
        <v>5</v>
      </c>
      <c r="B32" t="s">
        <v>32</v>
      </c>
      <c r="C32" t="s">
        <v>14</v>
      </c>
      <c r="D32">
        <v>972550</v>
      </c>
      <c r="E32">
        <v>579797</v>
      </c>
      <c r="F32">
        <v>6.8264459999999998</v>
      </c>
      <c r="G32">
        <v>0</v>
      </c>
      <c r="H32">
        <v>88.587999999999994</v>
      </c>
      <c r="I32">
        <v>25</v>
      </c>
      <c r="J32">
        <v>183.2</v>
      </c>
      <c r="K32">
        <v>292.10000000000002</v>
      </c>
      <c r="L32">
        <v>1.0118</v>
      </c>
      <c r="M32">
        <v>84.605000000000004</v>
      </c>
      <c r="N32">
        <v>91.296000000000006</v>
      </c>
      <c r="O32">
        <v>85.54</v>
      </c>
      <c r="P32">
        <v>23.3</v>
      </c>
      <c r="Q32">
        <v>27.8</v>
      </c>
      <c r="R32">
        <v>24.4</v>
      </c>
      <c r="S32">
        <v>5.28</v>
      </c>
      <c r="T32" s="16">
        <v>4</v>
      </c>
      <c r="U32" s="23">
        <f t="shared" si="0"/>
        <v>4396</v>
      </c>
      <c r="V32" s="5"/>
    </row>
    <row r="33" spans="1:22">
      <c r="A33" s="16">
        <v>4</v>
      </c>
      <c r="B33" t="s">
        <v>33</v>
      </c>
      <c r="C33" t="s">
        <v>14</v>
      </c>
      <c r="D33">
        <v>968154</v>
      </c>
      <c r="E33">
        <v>579172</v>
      </c>
      <c r="F33">
        <v>7.1104890000000003</v>
      </c>
      <c r="G33">
        <v>0</v>
      </c>
      <c r="H33">
        <v>89.174000000000007</v>
      </c>
      <c r="I33">
        <v>25.2</v>
      </c>
      <c r="J33">
        <v>188.5</v>
      </c>
      <c r="K33">
        <v>284.8</v>
      </c>
      <c r="L33">
        <v>1.0125</v>
      </c>
      <c r="M33">
        <v>86.149000000000001</v>
      </c>
      <c r="N33">
        <v>92.379000000000005</v>
      </c>
      <c r="O33">
        <v>89.436000000000007</v>
      </c>
      <c r="P33">
        <v>23.3</v>
      </c>
      <c r="Q33">
        <v>28.6</v>
      </c>
      <c r="R33">
        <v>24.2</v>
      </c>
      <c r="S33">
        <v>5.28</v>
      </c>
      <c r="T33" s="16">
        <v>3</v>
      </c>
      <c r="U33" s="23">
        <f t="shared" si="0"/>
        <v>4522</v>
      </c>
      <c r="V33" s="5"/>
    </row>
    <row r="34" spans="1:22">
      <c r="A34" s="16">
        <v>3</v>
      </c>
      <c r="B34" t="s">
        <v>34</v>
      </c>
      <c r="C34" t="s">
        <v>14</v>
      </c>
      <c r="D34">
        <v>963632</v>
      </c>
      <c r="E34">
        <v>578531</v>
      </c>
      <c r="F34">
        <v>6.8886779999999996</v>
      </c>
      <c r="G34">
        <v>0</v>
      </c>
      <c r="H34">
        <v>89.036000000000001</v>
      </c>
      <c r="I34">
        <v>25.1</v>
      </c>
      <c r="J34">
        <v>190</v>
      </c>
      <c r="K34">
        <v>282.2</v>
      </c>
      <c r="L34">
        <v>1.012</v>
      </c>
      <c r="M34">
        <v>84.221999999999994</v>
      </c>
      <c r="N34">
        <v>92.566000000000003</v>
      </c>
      <c r="O34">
        <v>86.326999999999998</v>
      </c>
      <c r="P34">
        <v>23.1</v>
      </c>
      <c r="Q34">
        <v>29.5</v>
      </c>
      <c r="R34">
        <v>24.2</v>
      </c>
      <c r="S34">
        <v>5.28</v>
      </c>
      <c r="T34" s="16">
        <v>2</v>
      </c>
      <c r="U34" s="23">
        <f t="shared" si="0"/>
        <v>4559</v>
      </c>
      <c r="V34" s="5"/>
    </row>
    <row r="35" spans="1:22">
      <c r="A35" s="16">
        <v>2</v>
      </c>
      <c r="B35" t="s">
        <v>35</v>
      </c>
      <c r="C35" t="s">
        <v>14</v>
      </c>
      <c r="D35">
        <v>959073</v>
      </c>
      <c r="E35">
        <v>577885</v>
      </c>
      <c r="F35">
        <v>6.9149479999999999</v>
      </c>
      <c r="G35">
        <v>0</v>
      </c>
      <c r="H35">
        <v>92.652000000000001</v>
      </c>
      <c r="I35">
        <v>25.2</v>
      </c>
      <c r="J35">
        <v>172.3</v>
      </c>
      <c r="K35">
        <v>286.3</v>
      </c>
      <c r="L35">
        <v>1.012</v>
      </c>
      <c r="M35">
        <v>84.186000000000007</v>
      </c>
      <c r="N35">
        <v>94.363</v>
      </c>
      <c r="O35">
        <v>86.733000000000004</v>
      </c>
      <c r="P35">
        <v>23.3</v>
      </c>
      <c r="Q35">
        <v>29.7</v>
      </c>
      <c r="R35">
        <v>24.3</v>
      </c>
      <c r="S35">
        <v>5.28</v>
      </c>
      <c r="T35" s="16">
        <v>1</v>
      </c>
      <c r="U35" s="23">
        <f t="shared" si="0"/>
        <v>4131</v>
      </c>
      <c r="V35" s="5"/>
    </row>
    <row r="36" spans="1:22">
      <c r="A36" s="16">
        <v>1</v>
      </c>
      <c r="B36" t="s">
        <v>36</v>
      </c>
      <c r="C36" t="s">
        <v>14</v>
      </c>
      <c r="D36">
        <v>954942</v>
      </c>
      <c r="E36">
        <v>577319</v>
      </c>
      <c r="F36">
        <v>7.4024380000000001</v>
      </c>
      <c r="G36">
        <v>0</v>
      </c>
      <c r="H36">
        <v>91.703999999999994</v>
      </c>
      <c r="I36">
        <v>25</v>
      </c>
      <c r="J36">
        <v>169.2</v>
      </c>
      <c r="K36">
        <v>269.7</v>
      </c>
      <c r="L36">
        <v>1.0130999999999999</v>
      </c>
      <c r="M36">
        <v>88.503</v>
      </c>
      <c r="N36">
        <v>94.906000000000006</v>
      </c>
      <c r="O36">
        <v>93.397000000000006</v>
      </c>
      <c r="P36">
        <v>22.9</v>
      </c>
      <c r="Q36">
        <v>29.6</v>
      </c>
      <c r="R36">
        <v>23.8</v>
      </c>
      <c r="S36">
        <v>5.24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221893</v>
      </c>
      <c r="T6" s="16">
        <v>30</v>
      </c>
      <c r="U6" s="23">
        <f>D6-D7</f>
        <v>6186</v>
      </c>
      <c r="V6" s="4"/>
    </row>
    <row r="7" spans="1:22">
      <c r="A7" s="16">
        <v>30</v>
      </c>
      <c r="B7" t="s">
        <v>189</v>
      </c>
      <c r="C7" t="s">
        <v>14</v>
      </c>
      <c r="D7">
        <v>215707</v>
      </c>
      <c r="E7">
        <v>1648806</v>
      </c>
      <c r="F7">
        <v>7.1249539999999998</v>
      </c>
      <c r="G7">
        <v>0</v>
      </c>
      <c r="H7">
        <v>93.742999999999995</v>
      </c>
      <c r="I7">
        <v>25</v>
      </c>
      <c r="J7">
        <v>27.8</v>
      </c>
      <c r="K7">
        <v>322.7</v>
      </c>
      <c r="L7">
        <v>1.0125999999999999</v>
      </c>
      <c r="M7">
        <v>88.462999999999994</v>
      </c>
      <c r="N7">
        <v>94.95</v>
      </c>
      <c r="O7">
        <v>89.31</v>
      </c>
      <c r="P7">
        <v>15.2</v>
      </c>
      <c r="Q7">
        <v>36.700000000000003</v>
      </c>
      <c r="R7">
        <v>23.2</v>
      </c>
      <c r="S7">
        <v>4.92</v>
      </c>
      <c r="T7" s="16">
        <v>29</v>
      </c>
      <c r="U7" s="23">
        <f>D7-D8</f>
        <v>668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215039</v>
      </c>
      <c r="E8">
        <v>1648714</v>
      </c>
      <c r="F8">
        <v>7.7122029999999997</v>
      </c>
      <c r="G8">
        <v>0</v>
      </c>
      <c r="H8">
        <v>93.85</v>
      </c>
      <c r="I8">
        <v>22.1</v>
      </c>
      <c r="J8">
        <v>0</v>
      </c>
      <c r="K8">
        <v>0</v>
      </c>
      <c r="L8">
        <v>1.0149999999999999</v>
      </c>
      <c r="M8">
        <v>91.914000000000001</v>
      </c>
      <c r="N8">
        <v>95.9</v>
      </c>
      <c r="O8">
        <v>94.44</v>
      </c>
      <c r="P8">
        <v>13.4</v>
      </c>
      <c r="Q8">
        <v>37.5</v>
      </c>
      <c r="R8">
        <v>15.2</v>
      </c>
      <c r="S8">
        <v>4.91</v>
      </c>
      <c r="T8" s="22">
        <v>28</v>
      </c>
      <c r="U8" s="23">
        <f t="shared" ref="U8:U35" si="0">D8-D9</f>
        <v>0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215039</v>
      </c>
      <c r="E9">
        <v>1648714</v>
      </c>
      <c r="F9">
        <v>7.5228089999999996</v>
      </c>
      <c r="G9">
        <v>0</v>
      </c>
      <c r="H9">
        <v>91.688000000000002</v>
      </c>
      <c r="I9">
        <v>22</v>
      </c>
      <c r="J9">
        <v>0</v>
      </c>
      <c r="K9">
        <v>0</v>
      </c>
      <c r="L9">
        <v>1.0143</v>
      </c>
      <c r="M9">
        <v>87.968999999999994</v>
      </c>
      <c r="N9">
        <v>94.082999999999998</v>
      </c>
      <c r="O9">
        <v>92.557000000000002</v>
      </c>
      <c r="P9">
        <v>16</v>
      </c>
      <c r="Q9">
        <v>34.700000000000003</v>
      </c>
      <c r="R9">
        <v>17.100000000000001</v>
      </c>
      <c r="S9">
        <v>4.91</v>
      </c>
      <c r="T9" s="16">
        <v>27</v>
      </c>
      <c r="U9" s="23">
        <f t="shared" si="0"/>
        <v>0</v>
      </c>
      <c r="V9" s="16"/>
    </row>
    <row r="10" spans="1:22">
      <c r="A10" s="16">
        <v>27</v>
      </c>
      <c r="B10" t="s">
        <v>192</v>
      </c>
      <c r="C10" t="s">
        <v>14</v>
      </c>
      <c r="D10">
        <v>215039</v>
      </c>
      <c r="E10">
        <v>1648714</v>
      </c>
      <c r="F10">
        <v>7.2749059999999997</v>
      </c>
      <c r="G10">
        <v>0</v>
      </c>
      <c r="H10">
        <v>89.891999999999996</v>
      </c>
      <c r="I10">
        <v>20</v>
      </c>
      <c r="J10">
        <v>97.1</v>
      </c>
      <c r="K10">
        <v>296.89999999999998</v>
      </c>
      <c r="L10">
        <v>1.0139</v>
      </c>
      <c r="M10">
        <v>84.932000000000002</v>
      </c>
      <c r="N10">
        <v>92.811999999999998</v>
      </c>
      <c r="O10">
        <v>88.933000000000007</v>
      </c>
      <c r="P10">
        <v>15.7</v>
      </c>
      <c r="Q10">
        <v>24.4</v>
      </c>
      <c r="R10">
        <v>16.399999999999999</v>
      </c>
      <c r="S10">
        <v>4.91</v>
      </c>
      <c r="T10" s="16">
        <v>26</v>
      </c>
      <c r="U10" s="23">
        <f t="shared" si="0"/>
        <v>2328</v>
      </c>
      <c r="V10" s="16"/>
    </row>
    <row r="11" spans="1:22">
      <c r="A11" s="16">
        <v>26</v>
      </c>
      <c r="B11" t="s">
        <v>193</v>
      </c>
      <c r="C11" t="s">
        <v>14</v>
      </c>
      <c r="D11">
        <v>212711</v>
      </c>
      <c r="E11">
        <v>1648384</v>
      </c>
      <c r="F11">
        <v>7.0257889999999996</v>
      </c>
      <c r="G11">
        <v>0</v>
      </c>
      <c r="H11">
        <v>88.881</v>
      </c>
      <c r="I11">
        <v>21.8</v>
      </c>
      <c r="J11">
        <v>237.4</v>
      </c>
      <c r="K11">
        <v>275.3</v>
      </c>
      <c r="L11">
        <v>1.0125999999999999</v>
      </c>
      <c r="M11">
        <v>85.981999999999999</v>
      </c>
      <c r="N11">
        <v>92.322000000000003</v>
      </c>
      <c r="O11">
        <v>87.313000000000002</v>
      </c>
      <c r="P11">
        <v>20.8</v>
      </c>
      <c r="Q11">
        <v>24.2</v>
      </c>
      <c r="R11">
        <v>21.5</v>
      </c>
      <c r="S11">
        <v>4.91</v>
      </c>
      <c r="T11" s="16">
        <v>25</v>
      </c>
      <c r="U11" s="23">
        <f t="shared" si="0"/>
        <v>5695</v>
      </c>
      <c r="V11" s="16"/>
    </row>
    <row r="12" spans="1:22">
      <c r="A12" s="16">
        <v>25</v>
      </c>
      <c r="B12" t="s">
        <v>194</v>
      </c>
      <c r="C12" t="s">
        <v>14</v>
      </c>
      <c r="D12">
        <v>207016</v>
      </c>
      <c r="E12">
        <v>1647585</v>
      </c>
      <c r="F12">
        <v>7.0068799999999998</v>
      </c>
      <c r="G12">
        <v>0</v>
      </c>
      <c r="H12">
        <v>89.41</v>
      </c>
      <c r="I12">
        <v>22.6</v>
      </c>
      <c r="J12">
        <v>226</v>
      </c>
      <c r="K12">
        <v>296.7</v>
      </c>
      <c r="L12">
        <v>1.0125</v>
      </c>
      <c r="M12">
        <v>85.619</v>
      </c>
      <c r="N12">
        <v>92.337999999999994</v>
      </c>
      <c r="O12">
        <v>87.206000000000003</v>
      </c>
      <c r="P12">
        <v>21.1</v>
      </c>
      <c r="Q12">
        <v>25.1</v>
      </c>
      <c r="R12">
        <v>21.9</v>
      </c>
      <c r="S12">
        <v>4.92</v>
      </c>
      <c r="T12" s="16">
        <v>24</v>
      </c>
      <c r="U12" s="23">
        <f t="shared" si="0"/>
        <v>5421</v>
      </c>
      <c r="V12" s="16"/>
    </row>
    <row r="13" spans="1:22">
      <c r="A13" s="16">
        <v>24</v>
      </c>
      <c r="B13" t="s">
        <v>195</v>
      </c>
      <c r="C13" t="s">
        <v>14</v>
      </c>
      <c r="D13">
        <v>201595</v>
      </c>
      <c r="E13">
        <v>1646827</v>
      </c>
      <c r="F13">
        <v>6.9805590000000004</v>
      </c>
      <c r="G13">
        <v>0</v>
      </c>
      <c r="H13">
        <v>89.013000000000005</v>
      </c>
      <c r="I13">
        <v>22.9</v>
      </c>
      <c r="J13">
        <v>214.6</v>
      </c>
      <c r="K13">
        <v>260.2</v>
      </c>
      <c r="L13">
        <v>1.0124</v>
      </c>
      <c r="M13">
        <v>86.21</v>
      </c>
      <c r="N13">
        <v>92.072999999999993</v>
      </c>
      <c r="O13">
        <v>87.049000000000007</v>
      </c>
      <c r="P13">
        <v>21.8</v>
      </c>
      <c r="Q13">
        <v>25.1</v>
      </c>
      <c r="R13">
        <v>22.5</v>
      </c>
      <c r="S13">
        <v>4.93</v>
      </c>
      <c r="T13" s="16">
        <v>23</v>
      </c>
      <c r="U13" s="23">
        <f t="shared" si="0"/>
        <v>5158</v>
      </c>
      <c r="V13" s="16"/>
    </row>
    <row r="14" spans="1:22">
      <c r="A14" s="16">
        <v>23</v>
      </c>
      <c r="B14" t="s">
        <v>13</v>
      </c>
      <c r="C14" t="s">
        <v>14</v>
      </c>
      <c r="D14">
        <v>196437</v>
      </c>
      <c r="E14">
        <v>1646101</v>
      </c>
      <c r="F14">
        <v>7.1998499999999996</v>
      </c>
      <c r="G14">
        <v>0</v>
      </c>
      <c r="H14">
        <v>93.227999999999994</v>
      </c>
      <c r="I14">
        <v>27.2</v>
      </c>
      <c r="J14">
        <v>22.6</v>
      </c>
      <c r="K14">
        <v>323.10000000000002</v>
      </c>
      <c r="L14">
        <v>1.0126999999999999</v>
      </c>
      <c r="M14">
        <v>89.637</v>
      </c>
      <c r="N14">
        <v>94.731999999999999</v>
      </c>
      <c r="O14">
        <v>90.542000000000002</v>
      </c>
      <c r="P14">
        <v>16.8</v>
      </c>
      <c r="Q14">
        <v>38.1</v>
      </c>
      <c r="R14">
        <v>23.7</v>
      </c>
      <c r="S14">
        <v>4.9400000000000004</v>
      </c>
      <c r="T14" s="16">
        <v>22</v>
      </c>
      <c r="U14" s="23">
        <f t="shared" si="0"/>
        <v>544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195893</v>
      </c>
      <c r="E15">
        <v>1646027</v>
      </c>
      <c r="F15">
        <v>7.6012370000000002</v>
      </c>
      <c r="G15">
        <v>0</v>
      </c>
      <c r="H15">
        <v>91.972999999999999</v>
      </c>
      <c r="I15">
        <v>22.2</v>
      </c>
      <c r="J15">
        <v>0</v>
      </c>
      <c r="K15">
        <v>0</v>
      </c>
      <c r="L15">
        <v>1.0145</v>
      </c>
      <c r="M15">
        <v>89.507999999999996</v>
      </c>
      <c r="N15">
        <v>94.968000000000004</v>
      </c>
      <c r="O15">
        <v>93.534000000000006</v>
      </c>
      <c r="P15">
        <v>15.4</v>
      </c>
      <c r="Q15">
        <v>35.9</v>
      </c>
      <c r="R15">
        <v>16.8</v>
      </c>
      <c r="S15">
        <v>4.9400000000000004</v>
      </c>
      <c r="T15" s="22">
        <v>21</v>
      </c>
      <c r="U15" s="23">
        <f t="shared" si="0"/>
        <v>0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195893</v>
      </c>
      <c r="E16">
        <v>1646027</v>
      </c>
      <c r="F16">
        <v>7.4232100000000001</v>
      </c>
      <c r="G16">
        <v>0</v>
      </c>
      <c r="H16">
        <v>90.016999999999996</v>
      </c>
      <c r="I16">
        <v>19.8</v>
      </c>
      <c r="J16">
        <v>0</v>
      </c>
      <c r="K16">
        <v>0</v>
      </c>
      <c r="L16">
        <v>1.0139</v>
      </c>
      <c r="M16">
        <v>86.936000000000007</v>
      </c>
      <c r="N16">
        <v>92.304000000000002</v>
      </c>
      <c r="O16">
        <v>91.596999999999994</v>
      </c>
      <c r="P16">
        <v>15.8</v>
      </c>
      <c r="Q16">
        <v>28.8</v>
      </c>
      <c r="R16">
        <v>18.100000000000001</v>
      </c>
      <c r="S16">
        <v>4.9400000000000004</v>
      </c>
      <c r="T16" s="16">
        <v>20</v>
      </c>
      <c r="U16" s="23">
        <f t="shared" si="0"/>
        <v>0</v>
      </c>
      <c r="V16" s="16"/>
    </row>
    <row r="17" spans="1:22">
      <c r="A17" s="16">
        <v>20</v>
      </c>
      <c r="B17" t="s">
        <v>17</v>
      </c>
      <c r="C17" t="s">
        <v>14</v>
      </c>
      <c r="D17">
        <v>195893</v>
      </c>
      <c r="E17">
        <v>1646027</v>
      </c>
      <c r="F17">
        <v>7.1443989999999999</v>
      </c>
      <c r="G17">
        <v>0</v>
      </c>
      <c r="H17">
        <v>89.103999999999999</v>
      </c>
      <c r="I17">
        <v>22.3</v>
      </c>
      <c r="J17">
        <v>187.2</v>
      </c>
      <c r="K17">
        <v>308.8</v>
      </c>
      <c r="L17">
        <v>1.0133000000000001</v>
      </c>
      <c r="M17">
        <v>85.936000000000007</v>
      </c>
      <c r="N17">
        <v>91.932000000000002</v>
      </c>
      <c r="O17">
        <v>87.738</v>
      </c>
      <c r="P17">
        <v>18</v>
      </c>
      <c r="Q17">
        <v>25.9</v>
      </c>
      <c r="R17">
        <v>18</v>
      </c>
      <c r="S17">
        <v>4.9400000000000004</v>
      </c>
      <c r="T17" s="16">
        <v>19</v>
      </c>
      <c r="U17" s="23">
        <f t="shared" si="0"/>
        <v>4485</v>
      </c>
      <c r="V17" s="16"/>
    </row>
    <row r="18" spans="1:22">
      <c r="A18" s="16">
        <v>19</v>
      </c>
      <c r="B18" t="s">
        <v>18</v>
      </c>
      <c r="C18" t="s">
        <v>14</v>
      </c>
      <c r="D18">
        <v>191408</v>
      </c>
      <c r="E18">
        <v>1645397</v>
      </c>
      <c r="F18">
        <v>7.1424770000000004</v>
      </c>
      <c r="G18">
        <v>0</v>
      </c>
      <c r="H18">
        <v>88.942999999999998</v>
      </c>
      <c r="I18">
        <v>22.3</v>
      </c>
      <c r="J18">
        <v>248</v>
      </c>
      <c r="K18">
        <v>318.5</v>
      </c>
      <c r="L18">
        <v>1.0127999999999999</v>
      </c>
      <c r="M18">
        <v>83.531000000000006</v>
      </c>
      <c r="N18">
        <v>92.603999999999999</v>
      </c>
      <c r="O18">
        <v>89.135000000000005</v>
      </c>
      <c r="P18">
        <v>21.1</v>
      </c>
      <c r="Q18">
        <v>24.1</v>
      </c>
      <c r="R18">
        <v>22</v>
      </c>
      <c r="S18">
        <v>4.95</v>
      </c>
      <c r="T18" s="16">
        <v>18</v>
      </c>
      <c r="U18" s="23">
        <f t="shared" si="0"/>
        <v>5952</v>
      </c>
      <c r="V18" s="16"/>
    </row>
    <row r="19" spans="1:22">
      <c r="A19" s="16">
        <v>18</v>
      </c>
      <c r="B19" t="s">
        <v>19</v>
      </c>
      <c r="C19" t="s">
        <v>14</v>
      </c>
      <c r="D19">
        <v>185456</v>
      </c>
      <c r="E19">
        <v>1644560</v>
      </c>
      <c r="F19">
        <v>6.9370789999999998</v>
      </c>
      <c r="G19">
        <v>0</v>
      </c>
      <c r="H19">
        <v>88.486999999999995</v>
      </c>
      <c r="I19">
        <v>22.9</v>
      </c>
      <c r="J19">
        <v>293.10000000000002</v>
      </c>
      <c r="K19">
        <v>318.60000000000002</v>
      </c>
      <c r="L19">
        <v>1.0124</v>
      </c>
      <c r="M19">
        <v>83.774000000000001</v>
      </c>
      <c r="N19">
        <v>91.322999999999993</v>
      </c>
      <c r="O19">
        <v>86.263999999999996</v>
      </c>
      <c r="P19">
        <v>21.5</v>
      </c>
      <c r="Q19">
        <v>25.5</v>
      </c>
      <c r="R19">
        <v>22</v>
      </c>
      <c r="S19">
        <v>4.95</v>
      </c>
      <c r="T19" s="16">
        <v>17</v>
      </c>
      <c r="U19" s="23">
        <f t="shared" si="0"/>
        <v>7037</v>
      </c>
      <c r="V19" s="16"/>
    </row>
    <row r="20" spans="1:22">
      <c r="A20" s="16">
        <v>17</v>
      </c>
      <c r="B20" t="s">
        <v>20</v>
      </c>
      <c r="C20" t="s">
        <v>14</v>
      </c>
      <c r="D20">
        <v>178419</v>
      </c>
      <c r="E20">
        <v>1643566</v>
      </c>
      <c r="F20">
        <v>6.946332</v>
      </c>
      <c r="G20">
        <v>0</v>
      </c>
      <c r="H20">
        <v>89.754999999999995</v>
      </c>
      <c r="I20">
        <v>23.5</v>
      </c>
      <c r="J20">
        <v>250.1</v>
      </c>
      <c r="K20">
        <v>305.8</v>
      </c>
      <c r="L20">
        <v>1.0123</v>
      </c>
      <c r="M20">
        <v>85.902000000000001</v>
      </c>
      <c r="N20">
        <v>91.736000000000004</v>
      </c>
      <c r="O20">
        <v>86.647999999999996</v>
      </c>
      <c r="P20">
        <v>21.7</v>
      </c>
      <c r="Q20">
        <v>26</v>
      </c>
      <c r="R20">
        <v>22.8</v>
      </c>
      <c r="S20">
        <v>4.95</v>
      </c>
      <c r="T20" s="16">
        <v>16</v>
      </c>
      <c r="U20" s="23">
        <f t="shared" si="0"/>
        <v>6002</v>
      </c>
      <c r="V20" s="16"/>
    </row>
    <row r="21" spans="1:22">
      <c r="A21" s="16">
        <v>16</v>
      </c>
      <c r="B21" t="s">
        <v>21</v>
      </c>
      <c r="C21" t="s">
        <v>14</v>
      </c>
      <c r="D21">
        <v>172417</v>
      </c>
      <c r="E21">
        <v>1642727</v>
      </c>
      <c r="F21">
        <v>7.2485619999999997</v>
      </c>
      <c r="G21">
        <v>0</v>
      </c>
      <c r="H21">
        <v>93.445999999999998</v>
      </c>
      <c r="I21">
        <v>28.2</v>
      </c>
      <c r="J21">
        <v>28.7</v>
      </c>
      <c r="K21">
        <v>329.6</v>
      </c>
      <c r="L21">
        <v>1.0127999999999999</v>
      </c>
      <c r="M21">
        <v>88.786000000000001</v>
      </c>
      <c r="N21">
        <v>94.765000000000001</v>
      </c>
      <c r="O21">
        <v>91.296999999999997</v>
      </c>
      <c r="P21">
        <v>17.7</v>
      </c>
      <c r="Q21">
        <v>41.6</v>
      </c>
      <c r="R21">
        <v>23.9</v>
      </c>
      <c r="S21">
        <v>4.96</v>
      </c>
      <c r="T21" s="16">
        <v>15</v>
      </c>
      <c r="U21" s="23">
        <f t="shared" si="0"/>
        <v>689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171728</v>
      </c>
      <c r="E22">
        <v>1642633</v>
      </c>
      <c r="F22">
        <v>7.6040679999999998</v>
      </c>
      <c r="G22">
        <v>0</v>
      </c>
      <c r="H22">
        <v>92.778999999999996</v>
      </c>
      <c r="I22">
        <v>26.2</v>
      </c>
      <c r="J22">
        <v>0</v>
      </c>
      <c r="K22">
        <v>0</v>
      </c>
      <c r="L22">
        <v>1.0143</v>
      </c>
      <c r="M22">
        <v>90.058999999999997</v>
      </c>
      <c r="N22">
        <v>95.072999999999993</v>
      </c>
      <c r="O22">
        <v>93.992000000000004</v>
      </c>
      <c r="P22">
        <v>13.6</v>
      </c>
      <c r="Q22">
        <v>38.799999999999997</v>
      </c>
      <c r="R22">
        <v>17.899999999999999</v>
      </c>
      <c r="S22">
        <v>4.95</v>
      </c>
      <c r="T22" s="22">
        <v>14</v>
      </c>
      <c r="U22" s="23">
        <f t="shared" si="0"/>
        <v>0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171728</v>
      </c>
      <c r="E23">
        <v>1642633</v>
      </c>
      <c r="F23">
        <v>7.5283499999999997</v>
      </c>
      <c r="G23">
        <v>0</v>
      </c>
      <c r="H23">
        <v>91.626000000000005</v>
      </c>
      <c r="I23">
        <v>27.1</v>
      </c>
      <c r="J23">
        <v>0</v>
      </c>
      <c r="K23">
        <v>0</v>
      </c>
      <c r="L23">
        <v>1.0142</v>
      </c>
      <c r="M23">
        <v>88.498000000000005</v>
      </c>
      <c r="N23">
        <v>93.528999999999996</v>
      </c>
      <c r="O23">
        <v>92.861000000000004</v>
      </c>
      <c r="P23">
        <v>14.1</v>
      </c>
      <c r="Q23">
        <v>40.700000000000003</v>
      </c>
      <c r="R23">
        <v>17.7</v>
      </c>
      <c r="S23">
        <v>4.95</v>
      </c>
      <c r="T23" s="16">
        <v>13</v>
      </c>
      <c r="U23" s="23">
        <f t="shared" si="0"/>
        <v>0</v>
      </c>
      <c r="V23" s="16"/>
    </row>
    <row r="24" spans="1:22">
      <c r="A24" s="16">
        <v>13</v>
      </c>
      <c r="B24" t="s">
        <v>24</v>
      </c>
      <c r="C24" t="s">
        <v>14</v>
      </c>
      <c r="D24">
        <v>171728</v>
      </c>
      <c r="E24">
        <v>1642633</v>
      </c>
      <c r="F24">
        <v>7.2560450000000003</v>
      </c>
      <c r="G24">
        <v>0</v>
      </c>
      <c r="H24">
        <v>89.26</v>
      </c>
      <c r="I24">
        <v>21.6</v>
      </c>
      <c r="J24">
        <v>109.7</v>
      </c>
      <c r="K24">
        <v>317</v>
      </c>
      <c r="L24">
        <v>1.0136000000000001</v>
      </c>
      <c r="M24">
        <v>85.415000000000006</v>
      </c>
      <c r="N24">
        <v>92.409000000000006</v>
      </c>
      <c r="O24">
        <v>89.271000000000001</v>
      </c>
      <c r="P24">
        <v>13.5</v>
      </c>
      <c r="Q24">
        <v>28.2</v>
      </c>
      <c r="R24">
        <v>18</v>
      </c>
      <c r="S24">
        <v>4.95</v>
      </c>
      <c r="T24" s="16">
        <v>12</v>
      </c>
      <c r="U24" s="23">
        <f t="shared" si="0"/>
        <v>2628</v>
      </c>
      <c r="V24" s="16"/>
    </row>
    <row r="25" spans="1:22">
      <c r="A25" s="16">
        <v>12</v>
      </c>
      <c r="B25" t="s">
        <v>25</v>
      </c>
      <c r="C25" t="s">
        <v>14</v>
      </c>
      <c r="D25">
        <v>169100</v>
      </c>
      <c r="E25">
        <v>1642257</v>
      </c>
      <c r="F25">
        <v>6.9590259999999997</v>
      </c>
      <c r="G25">
        <v>0</v>
      </c>
      <c r="H25">
        <v>89.248999999999995</v>
      </c>
      <c r="I25">
        <v>22.4</v>
      </c>
      <c r="J25">
        <v>244</v>
      </c>
      <c r="K25">
        <v>299.39999999999998</v>
      </c>
      <c r="L25">
        <v>1.0124</v>
      </c>
      <c r="M25">
        <v>86.146000000000001</v>
      </c>
      <c r="N25">
        <v>92.382000000000005</v>
      </c>
      <c r="O25">
        <v>86.647000000000006</v>
      </c>
      <c r="P25">
        <v>20.6</v>
      </c>
      <c r="Q25">
        <v>24.5</v>
      </c>
      <c r="R25">
        <v>22.2</v>
      </c>
      <c r="S25">
        <v>4.95</v>
      </c>
      <c r="T25" s="16">
        <v>11</v>
      </c>
      <c r="U25" s="23">
        <f t="shared" si="0"/>
        <v>5855</v>
      </c>
      <c r="V25" s="16"/>
    </row>
    <row r="26" spans="1:22">
      <c r="A26" s="16">
        <v>11</v>
      </c>
      <c r="B26" t="s">
        <v>26</v>
      </c>
      <c r="C26" t="s">
        <v>14</v>
      </c>
      <c r="D26">
        <v>163245</v>
      </c>
      <c r="E26">
        <v>1641437</v>
      </c>
      <c r="F26">
        <v>6.9724690000000002</v>
      </c>
      <c r="G26">
        <v>0</v>
      </c>
      <c r="H26">
        <v>88.557000000000002</v>
      </c>
      <c r="I26">
        <v>22.6</v>
      </c>
      <c r="J26">
        <v>226.8</v>
      </c>
      <c r="K26">
        <v>305.8</v>
      </c>
      <c r="L26">
        <v>1.0124</v>
      </c>
      <c r="M26">
        <v>85.29</v>
      </c>
      <c r="N26">
        <v>91.706999999999994</v>
      </c>
      <c r="O26">
        <v>86.703000000000003</v>
      </c>
      <c r="P26">
        <v>20.7</v>
      </c>
      <c r="Q26">
        <v>25.2</v>
      </c>
      <c r="R26">
        <v>21.9</v>
      </c>
      <c r="S26">
        <v>4.95</v>
      </c>
      <c r="T26" s="16">
        <v>10</v>
      </c>
      <c r="U26" s="23">
        <f t="shared" si="0"/>
        <v>5457</v>
      </c>
      <c r="V26" s="16"/>
    </row>
    <row r="27" spans="1:22">
      <c r="A27" s="16">
        <v>10</v>
      </c>
      <c r="B27" t="s">
        <v>27</v>
      </c>
      <c r="C27" t="s">
        <v>14</v>
      </c>
      <c r="D27">
        <v>157788</v>
      </c>
      <c r="E27">
        <v>640667</v>
      </c>
      <c r="F27">
        <v>6.8658799999999998</v>
      </c>
      <c r="G27">
        <v>0</v>
      </c>
      <c r="H27">
        <v>88.954999999999998</v>
      </c>
      <c r="I27">
        <v>23.3</v>
      </c>
      <c r="J27">
        <v>234.8</v>
      </c>
      <c r="K27">
        <v>298.7</v>
      </c>
      <c r="L27">
        <v>1.0122</v>
      </c>
      <c r="M27">
        <v>85.363</v>
      </c>
      <c r="N27">
        <v>91.320999999999998</v>
      </c>
      <c r="O27">
        <v>85.400999999999996</v>
      </c>
      <c r="P27">
        <v>21.3</v>
      </c>
      <c r="Q27">
        <v>25.8</v>
      </c>
      <c r="R27">
        <v>22.4</v>
      </c>
      <c r="S27">
        <v>4.95</v>
      </c>
      <c r="T27" s="16">
        <v>9</v>
      </c>
      <c r="U27" s="23">
        <f t="shared" si="0"/>
        <v>5635</v>
      </c>
      <c r="V27" s="16"/>
    </row>
    <row r="28" spans="1:22">
      <c r="A28" s="16">
        <v>9</v>
      </c>
      <c r="B28" t="s">
        <v>28</v>
      </c>
      <c r="C28" t="s">
        <v>14</v>
      </c>
      <c r="D28">
        <v>152153</v>
      </c>
      <c r="E28">
        <v>639873</v>
      </c>
      <c r="F28">
        <v>7.1083069999999999</v>
      </c>
      <c r="G28">
        <v>0</v>
      </c>
      <c r="H28">
        <v>93.325000000000003</v>
      </c>
      <c r="I28">
        <v>26</v>
      </c>
      <c r="J28">
        <v>26.5</v>
      </c>
      <c r="K28">
        <v>321.5</v>
      </c>
      <c r="L28">
        <v>1.0125</v>
      </c>
      <c r="M28">
        <v>87.8</v>
      </c>
      <c r="N28">
        <v>94.837000000000003</v>
      </c>
      <c r="O28">
        <v>89.195999999999998</v>
      </c>
      <c r="P28">
        <v>16.100000000000001</v>
      </c>
      <c r="Q28">
        <v>38.700000000000003</v>
      </c>
      <c r="R28">
        <v>23.6</v>
      </c>
      <c r="S28">
        <v>4.95</v>
      </c>
      <c r="T28" s="16">
        <v>8</v>
      </c>
      <c r="U28" s="23">
        <f t="shared" si="0"/>
        <v>636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151517</v>
      </c>
      <c r="E29">
        <v>639785</v>
      </c>
      <c r="F29">
        <v>7.6306050000000001</v>
      </c>
      <c r="G29">
        <v>0</v>
      </c>
      <c r="H29">
        <v>92.744</v>
      </c>
      <c r="I29">
        <v>23.2</v>
      </c>
      <c r="J29">
        <v>0</v>
      </c>
      <c r="K29">
        <v>0</v>
      </c>
      <c r="L29">
        <v>1.0145999999999999</v>
      </c>
      <c r="M29">
        <v>90.825999999999993</v>
      </c>
      <c r="N29">
        <v>95.251999999999995</v>
      </c>
      <c r="O29">
        <v>93.798000000000002</v>
      </c>
      <c r="P29">
        <v>14.1</v>
      </c>
      <c r="Q29">
        <v>34.5</v>
      </c>
      <c r="R29">
        <v>16.399999999999999</v>
      </c>
      <c r="S29">
        <v>4.95</v>
      </c>
      <c r="T29" s="22">
        <v>7</v>
      </c>
      <c r="U29" s="23">
        <f t="shared" si="0"/>
        <v>0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151517</v>
      </c>
      <c r="E30">
        <v>639785</v>
      </c>
      <c r="F30">
        <v>7.4169479999999997</v>
      </c>
      <c r="G30">
        <v>0</v>
      </c>
      <c r="H30">
        <v>90.099000000000004</v>
      </c>
      <c r="I30">
        <v>22.6</v>
      </c>
      <c r="J30">
        <v>0</v>
      </c>
      <c r="K30">
        <v>0</v>
      </c>
      <c r="L30">
        <v>1.0139</v>
      </c>
      <c r="M30">
        <v>86.837999999999994</v>
      </c>
      <c r="N30">
        <v>93.007999999999996</v>
      </c>
      <c r="O30">
        <v>91.411000000000001</v>
      </c>
      <c r="P30">
        <v>15.6</v>
      </c>
      <c r="Q30">
        <v>35.700000000000003</v>
      </c>
      <c r="R30">
        <v>17.899999999999999</v>
      </c>
      <c r="S30">
        <v>4.95</v>
      </c>
      <c r="T30" s="16">
        <v>6</v>
      </c>
      <c r="U30" s="23">
        <f t="shared" si="0"/>
        <v>0</v>
      </c>
      <c r="V30" s="5"/>
    </row>
    <row r="31" spans="1:22">
      <c r="A31" s="16">
        <v>6</v>
      </c>
      <c r="B31" t="s">
        <v>31</v>
      </c>
      <c r="C31" t="s">
        <v>14</v>
      </c>
      <c r="D31">
        <v>151517</v>
      </c>
      <c r="E31">
        <v>639785</v>
      </c>
      <c r="F31">
        <v>7.1339899999999998</v>
      </c>
      <c r="G31">
        <v>0</v>
      </c>
      <c r="H31">
        <v>89.117000000000004</v>
      </c>
      <c r="I31">
        <v>21.9</v>
      </c>
      <c r="J31">
        <v>175.6</v>
      </c>
      <c r="K31">
        <v>244.6</v>
      </c>
      <c r="L31">
        <v>1.0132000000000001</v>
      </c>
      <c r="M31">
        <v>85.638000000000005</v>
      </c>
      <c r="N31">
        <v>92.253</v>
      </c>
      <c r="O31">
        <v>87.875</v>
      </c>
      <c r="P31">
        <v>18.2</v>
      </c>
      <c r="Q31">
        <v>24.7</v>
      </c>
      <c r="R31">
        <v>18.8</v>
      </c>
      <c r="S31">
        <v>4.95</v>
      </c>
      <c r="T31" s="16">
        <v>5</v>
      </c>
      <c r="U31" s="23">
        <f t="shared" si="0"/>
        <v>4206</v>
      </c>
      <c r="V31" s="5"/>
    </row>
    <row r="32" spans="1:22">
      <c r="A32" s="16">
        <v>5</v>
      </c>
      <c r="B32" t="s">
        <v>32</v>
      </c>
      <c r="C32" t="s">
        <v>14</v>
      </c>
      <c r="D32">
        <v>147311</v>
      </c>
      <c r="E32">
        <v>639195</v>
      </c>
      <c r="F32">
        <v>6.8996529999999998</v>
      </c>
      <c r="G32">
        <v>0</v>
      </c>
      <c r="H32">
        <v>89.153000000000006</v>
      </c>
      <c r="I32">
        <v>22.1</v>
      </c>
      <c r="J32">
        <v>234.3</v>
      </c>
      <c r="K32">
        <v>316.5</v>
      </c>
      <c r="L32">
        <v>1.0123</v>
      </c>
      <c r="M32">
        <v>85.543000000000006</v>
      </c>
      <c r="N32">
        <v>91.73</v>
      </c>
      <c r="O32">
        <v>85.635000000000005</v>
      </c>
      <c r="P32">
        <v>20.399999999999999</v>
      </c>
      <c r="Q32">
        <v>24.5</v>
      </c>
      <c r="R32">
        <v>21.7</v>
      </c>
      <c r="S32">
        <v>4.95</v>
      </c>
      <c r="T32" s="16">
        <v>4</v>
      </c>
      <c r="U32" s="23">
        <f t="shared" si="0"/>
        <v>5621</v>
      </c>
      <c r="V32" s="5"/>
    </row>
    <row r="33" spans="1:22">
      <c r="A33" s="16">
        <v>4</v>
      </c>
      <c r="B33" t="s">
        <v>33</v>
      </c>
      <c r="C33" t="s">
        <v>14</v>
      </c>
      <c r="D33">
        <v>141690</v>
      </c>
      <c r="E33">
        <v>638408</v>
      </c>
      <c r="F33">
        <v>7.2159610000000001</v>
      </c>
      <c r="G33">
        <v>0</v>
      </c>
      <c r="H33">
        <v>89.638999999999996</v>
      </c>
      <c r="I33">
        <v>22.3</v>
      </c>
      <c r="J33">
        <v>251.9</v>
      </c>
      <c r="K33">
        <v>311.7</v>
      </c>
      <c r="L33">
        <v>1.0128999999999999</v>
      </c>
      <c r="M33">
        <v>86.763000000000005</v>
      </c>
      <c r="N33">
        <v>92.64</v>
      </c>
      <c r="O33">
        <v>90.158000000000001</v>
      </c>
      <c r="P33">
        <v>20.6</v>
      </c>
      <c r="Q33">
        <v>24.6</v>
      </c>
      <c r="R33">
        <v>22</v>
      </c>
      <c r="S33">
        <v>4.95</v>
      </c>
      <c r="T33" s="16">
        <v>3</v>
      </c>
      <c r="U33" s="23">
        <f t="shared" si="0"/>
        <v>6045</v>
      </c>
      <c r="V33" s="5"/>
    </row>
    <row r="34" spans="1:22">
      <c r="A34" s="16">
        <v>3</v>
      </c>
      <c r="B34" t="s">
        <v>34</v>
      </c>
      <c r="C34" t="s">
        <v>14</v>
      </c>
      <c r="D34">
        <v>135645</v>
      </c>
      <c r="E34">
        <v>637565</v>
      </c>
      <c r="F34">
        <v>6.9852020000000001</v>
      </c>
      <c r="G34">
        <v>0</v>
      </c>
      <c r="H34">
        <v>89.507999999999996</v>
      </c>
      <c r="I34">
        <v>22.6</v>
      </c>
      <c r="J34">
        <v>246.7</v>
      </c>
      <c r="K34">
        <v>310.10000000000002</v>
      </c>
      <c r="L34">
        <v>1.0124</v>
      </c>
      <c r="M34">
        <v>85.171999999999997</v>
      </c>
      <c r="N34">
        <v>92.688999999999993</v>
      </c>
      <c r="O34">
        <v>86.974000000000004</v>
      </c>
      <c r="P34">
        <v>20.7</v>
      </c>
      <c r="Q34">
        <v>25.5</v>
      </c>
      <c r="R34">
        <v>22.1</v>
      </c>
      <c r="S34">
        <v>4.95</v>
      </c>
      <c r="T34" s="16">
        <v>2</v>
      </c>
      <c r="U34" s="23">
        <f t="shared" si="0"/>
        <v>5920</v>
      </c>
      <c r="V34" s="5"/>
    </row>
    <row r="35" spans="1:22">
      <c r="A35" s="16">
        <v>2</v>
      </c>
      <c r="B35" t="s">
        <v>35</v>
      </c>
      <c r="C35" t="s">
        <v>14</v>
      </c>
      <c r="D35">
        <v>129725</v>
      </c>
      <c r="E35">
        <v>636738</v>
      </c>
      <c r="F35">
        <v>6.989916</v>
      </c>
      <c r="G35">
        <v>0</v>
      </c>
      <c r="H35">
        <v>93.177000000000007</v>
      </c>
      <c r="I35">
        <v>25.7</v>
      </c>
      <c r="J35">
        <v>28.9</v>
      </c>
      <c r="K35">
        <v>332.1</v>
      </c>
      <c r="L35">
        <v>1.0123</v>
      </c>
      <c r="M35">
        <v>85.326999999999998</v>
      </c>
      <c r="N35">
        <v>94.850999999999999</v>
      </c>
      <c r="O35">
        <v>87.442999999999998</v>
      </c>
      <c r="P35">
        <v>15.4</v>
      </c>
      <c r="Q35">
        <v>36.5</v>
      </c>
      <c r="R35">
        <v>23.3</v>
      </c>
      <c r="S35">
        <v>4.96</v>
      </c>
      <c r="T35" s="16">
        <v>1</v>
      </c>
      <c r="U35" s="23">
        <f t="shared" si="0"/>
        <v>693</v>
      </c>
      <c r="V35" s="5"/>
    </row>
    <row r="36" spans="1:22">
      <c r="A36" s="16">
        <v>1</v>
      </c>
      <c r="B36" t="s">
        <v>36</v>
      </c>
      <c r="C36" t="s">
        <v>14</v>
      </c>
      <c r="D36">
        <v>129032</v>
      </c>
      <c r="E36">
        <v>636642</v>
      </c>
      <c r="F36">
        <v>7.6120890000000001</v>
      </c>
      <c r="G36">
        <v>0</v>
      </c>
      <c r="H36">
        <v>92.423000000000002</v>
      </c>
      <c r="I36">
        <v>23.8</v>
      </c>
      <c r="J36">
        <v>0</v>
      </c>
      <c r="K36">
        <v>0</v>
      </c>
      <c r="L36">
        <v>1.0145999999999999</v>
      </c>
      <c r="M36">
        <v>89.516999999999996</v>
      </c>
      <c r="N36">
        <v>95.391999999999996</v>
      </c>
      <c r="O36">
        <v>93.605000000000004</v>
      </c>
      <c r="P36">
        <v>12.2</v>
      </c>
      <c r="Q36">
        <v>35</v>
      </c>
      <c r="R36">
        <v>16.600000000000001</v>
      </c>
      <c r="S36">
        <v>4.95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1205887</v>
      </c>
      <c r="T6" s="16">
        <v>30</v>
      </c>
      <c r="U6" s="23">
        <f>D6-D7</f>
        <v>3740</v>
      </c>
      <c r="V6" s="4"/>
    </row>
    <row r="7" spans="1:22">
      <c r="A7" s="16">
        <v>30</v>
      </c>
      <c r="B7" t="s">
        <v>189</v>
      </c>
      <c r="C7" t="s">
        <v>14</v>
      </c>
      <c r="D7">
        <v>1202147</v>
      </c>
      <c r="E7">
        <v>589203</v>
      </c>
      <c r="F7">
        <v>7.1624660000000002</v>
      </c>
      <c r="G7">
        <v>0</v>
      </c>
      <c r="H7">
        <v>93.528000000000006</v>
      </c>
      <c r="I7">
        <v>21.8</v>
      </c>
      <c r="J7">
        <v>105.5</v>
      </c>
      <c r="K7">
        <v>261.60000000000002</v>
      </c>
      <c r="L7">
        <v>1.0128999999999999</v>
      </c>
      <c r="M7">
        <v>88.477000000000004</v>
      </c>
      <c r="N7">
        <v>94.682000000000002</v>
      </c>
      <c r="O7">
        <v>89.301000000000002</v>
      </c>
      <c r="P7">
        <v>16.5</v>
      </c>
      <c r="Q7">
        <v>26.3</v>
      </c>
      <c r="R7">
        <v>21.7</v>
      </c>
      <c r="S7">
        <v>5.95</v>
      </c>
      <c r="T7" s="16">
        <v>29</v>
      </c>
      <c r="U7" s="23">
        <f>D7-D8</f>
        <v>2511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1199636</v>
      </c>
      <c r="E8">
        <v>588865</v>
      </c>
      <c r="F8">
        <v>7.5090139999999996</v>
      </c>
      <c r="G8">
        <v>0</v>
      </c>
      <c r="H8">
        <v>93.584999999999994</v>
      </c>
      <c r="I8">
        <v>22.3</v>
      </c>
      <c r="J8">
        <v>152.19999999999999</v>
      </c>
      <c r="K8">
        <v>463.1</v>
      </c>
      <c r="L8">
        <v>1.0136000000000001</v>
      </c>
      <c r="M8">
        <v>91.694000000000003</v>
      </c>
      <c r="N8">
        <v>95.597999999999999</v>
      </c>
      <c r="O8">
        <v>94.144999999999996</v>
      </c>
      <c r="P8">
        <v>19.2</v>
      </c>
      <c r="Q8">
        <v>28.6</v>
      </c>
      <c r="R8">
        <v>21.8</v>
      </c>
      <c r="S8">
        <v>5.96</v>
      </c>
      <c r="T8" s="22">
        <v>28</v>
      </c>
      <c r="U8" s="23">
        <f t="shared" ref="U8:U35" si="0">D8-D9</f>
        <v>3562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1196074</v>
      </c>
      <c r="E9">
        <v>588387</v>
      </c>
      <c r="F9">
        <v>7.3423740000000004</v>
      </c>
      <c r="G9">
        <v>0</v>
      </c>
      <c r="H9">
        <v>91.353999999999999</v>
      </c>
      <c r="I9">
        <v>23.2</v>
      </c>
      <c r="J9">
        <v>333</v>
      </c>
      <c r="K9">
        <v>847.6</v>
      </c>
      <c r="L9">
        <v>1.0130999999999999</v>
      </c>
      <c r="M9">
        <v>87.287000000000006</v>
      </c>
      <c r="N9">
        <v>93.787000000000006</v>
      </c>
      <c r="O9">
        <v>92.144999999999996</v>
      </c>
      <c r="P9">
        <v>21.7</v>
      </c>
      <c r="Q9">
        <v>25.8</v>
      </c>
      <c r="R9">
        <v>22.7</v>
      </c>
      <c r="S9">
        <v>5.96</v>
      </c>
      <c r="T9" s="16">
        <v>27</v>
      </c>
      <c r="U9" s="23">
        <f t="shared" si="0"/>
        <v>7912</v>
      </c>
      <c r="V9" s="16"/>
    </row>
    <row r="10" spans="1:22">
      <c r="A10" s="16">
        <v>27</v>
      </c>
      <c r="B10" t="s">
        <v>192</v>
      </c>
      <c r="C10" t="s">
        <v>14</v>
      </c>
      <c r="D10">
        <v>1188162</v>
      </c>
      <c r="E10">
        <v>587294</v>
      </c>
      <c r="F10">
        <v>7.0995210000000002</v>
      </c>
      <c r="G10">
        <v>0</v>
      </c>
      <c r="H10">
        <v>89.668000000000006</v>
      </c>
      <c r="I10">
        <v>23.4</v>
      </c>
      <c r="J10">
        <v>416.7</v>
      </c>
      <c r="K10">
        <v>994.9</v>
      </c>
      <c r="L10">
        <v>1.0126999999999999</v>
      </c>
      <c r="M10">
        <v>84.668999999999997</v>
      </c>
      <c r="N10">
        <v>92.570999999999998</v>
      </c>
      <c r="O10">
        <v>88.647000000000006</v>
      </c>
      <c r="P10">
        <v>21.6</v>
      </c>
      <c r="Q10">
        <v>25.3</v>
      </c>
      <c r="R10">
        <v>22.4</v>
      </c>
      <c r="S10">
        <v>5.96</v>
      </c>
      <c r="T10" s="16">
        <v>26</v>
      </c>
      <c r="U10" s="23">
        <f t="shared" si="0"/>
        <v>9956</v>
      </c>
      <c r="V10" s="16"/>
    </row>
    <row r="11" spans="1:22">
      <c r="A11" s="16">
        <v>26</v>
      </c>
      <c r="B11" t="s">
        <v>193</v>
      </c>
      <c r="C11" t="s">
        <v>14</v>
      </c>
      <c r="D11">
        <v>1178206</v>
      </c>
      <c r="E11">
        <v>585898</v>
      </c>
      <c r="F11">
        <v>6.9851020000000004</v>
      </c>
      <c r="G11">
        <v>0</v>
      </c>
      <c r="H11">
        <v>88.918999999999997</v>
      </c>
      <c r="I11">
        <v>23.1</v>
      </c>
      <c r="J11">
        <v>351.1</v>
      </c>
      <c r="K11">
        <v>867.2</v>
      </c>
      <c r="L11">
        <v>1.0123</v>
      </c>
      <c r="M11">
        <v>85.875</v>
      </c>
      <c r="N11">
        <v>92.412000000000006</v>
      </c>
      <c r="O11">
        <v>87.299000000000007</v>
      </c>
      <c r="P11">
        <v>21.7</v>
      </c>
      <c r="Q11">
        <v>24.9</v>
      </c>
      <c r="R11">
        <v>23.1</v>
      </c>
      <c r="S11">
        <v>5.96</v>
      </c>
      <c r="T11" s="16">
        <v>25</v>
      </c>
      <c r="U11" s="23">
        <f t="shared" si="0"/>
        <v>8389</v>
      </c>
      <c r="V11" s="16"/>
    </row>
    <row r="12" spans="1:22">
      <c r="A12" s="16">
        <v>25</v>
      </c>
      <c r="B12" t="s">
        <v>194</v>
      </c>
      <c r="C12" t="s">
        <v>14</v>
      </c>
      <c r="D12">
        <v>1169817</v>
      </c>
      <c r="E12">
        <v>584713</v>
      </c>
      <c r="F12">
        <v>6.9771970000000003</v>
      </c>
      <c r="G12">
        <v>0</v>
      </c>
      <c r="H12">
        <v>89.376999999999995</v>
      </c>
      <c r="I12">
        <v>23.5</v>
      </c>
      <c r="J12">
        <v>409.8</v>
      </c>
      <c r="K12">
        <v>837.2</v>
      </c>
      <c r="L12">
        <v>1.0123</v>
      </c>
      <c r="M12">
        <v>85.347999999999999</v>
      </c>
      <c r="N12">
        <v>92.352999999999994</v>
      </c>
      <c r="O12">
        <v>87.188999999999993</v>
      </c>
      <c r="P12">
        <v>22</v>
      </c>
      <c r="Q12">
        <v>25.3</v>
      </c>
      <c r="R12">
        <v>23.1</v>
      </c>
      <c r="S12">
        <v>5.97</v>
      </c>
      <c r="T12" s="16">
        <v>24</v>
      </c>
      <c r="U12" s="23">
        <f t="shared" si="0"/>
        <v>9787</v>
      </c>
      <c r="V12" s="16"/>
    </row>
    <row r="13" spans="1:22">
      <c r="A13" s="16">
        <v>24</v>
      </c>
      <c r="B13" t="s">
        <v>195</v>
      </c>
      <c r="C13" t="s">
        <v>14</v>
      </c>
      <c r="D13">
        <v>1160030</v>
      </c>
      <c r="E13">
        <v>583337</v>
      </c>
      <c r="F13">
        <v>6.946866</v>
      </c>
      <c r="G13">
        <v>0</v>
      </c>
      <c r="H13">
        <v>88.983999999999995</v>
      </c>
      <c r="I13">
        <v>23.2</v>
      </c>
      <c r="J13">
        <v>352.1</v>
      </c>
      <c r="K13">
        <v>958.6</v>
      </c>
      <c r="L13">
        <v>1.0122</v>
      </c>
      <c r="M13">
        <v>85.991</v>
      </c>
      <c r="N13">
        <v>92.128</v>
      </c>
      <c r="O13">
        <v>86.936000000000007</v>
      </c>
      <c r="P13">
        <v>21.4</v>
      </c>
      <c r="Q13">
        <v>25.5</v>
      </c>
      <c r="R13">
        <v>23.6</v>
      </c>
      <c r="S13">
        <v>5.97</v>
      </c>
      <c r="T13" s="16">
        <v>23</v>
      </c>
      <c r="U13" s="23">
        <f t="shared" si="0"/>
        <v>8399</v>
      </c>
      <c r="V13" s="16"/>
    </row>
    <row r="14" spans="1:22">
      <c r="A14" s="16">
        <v>23</v>
      </c>
      <c r="B14" t="s">
        <v>13</v>
      </c>
      <c r="C14" t="s">
        <v>14</v>
      </c>
      <c r="D14">
        <v>1151631</v>
      </c>
      <c r="E14">
        <v>582151</v>
      </c>
      <c r="F14">
        <v>7.2008619999999999</v>
      </c>
      <c r="G14">
        <v>0</v>
      </c>
      <c r="H14">
        <v>92.94</v>
      </c>
      <c r="I14">
        <v>24.1</v>
      </c>
      <c r="J14">
        <v>316.3</v>
      </c>
      <c r="K14">
        <v>802.5</v>
      </c>
      <c r="L14">
        <v>1.0127999999999999</v>
      </c>
      <c r="M14">
        <v>89.331999999999994</v>
      </c>
      <c r="N14">
        <v>94.468000000000004</v>
      </c>
      <c r="O14">
        <v>90.302000000000007</v>
      </c>
      <c r="P14">
        <v>22.4</v>
      </c>
      <c r="Q14">
        <v>26.4</v>
      </c>
      <c r="R14">
        <v>23</v>
      </c>
      <c r="S14">
        <v>5.97</v>
      </c>
      <c r="T14" s="16">
        <v>22</v>
      </c>
      <c r="U14" s="23">
        <f t="shared" si="0"/>
        <v>7529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1144102</v>
      </c>
      <c r="E15">
        <v>581127</v>
      </c>
      <c r="F15">
        <v>7.3670159999999996</v>
      </c>
      <c r="G15">
        <v>0</v>
      </c>
      <c r="H15">
        <v>91.647000000000006</v>
      </c>
      <c r="I15">
        <v>23.5</v>
      </c>
      <c r="J15">
        <v>370.1</v>
      </c>
      <c r="K15">
        <v>838.5</v>
      </c>
      <c r="L15">
        <v>1.0130999999999999</v>
      </c>
      <c r="M15">
        <v>88.92</v>
      </c>
      <c r="N15">
        <v>94.570999999999998</v>
      </c>
      <c r="O15">
        <v>92.838999999999999</v>
      </c>
      <c r="P15">
        <v>21.4</v>
      </c>
      <c r="Q15">
        <v>26.9</v>
      </c>
      <c r="R15">
        <v>23.6</v>
      </c>
      <c r="S15">
        <v>5.97</v>
      </c>
      <c r="T15" s="22">
        <v>21</v>
      </c>
      <c r="U15" s="23">
        <f t="shared" si="0"/>
        <v>8828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1135274</v>
      </c>
      <c r="E16">
        <v>579914</v>
      </c>
      <c r="F16">
        <v>7.2515809999999998</v>
      </c>
      <c r="G16">
        <v>0</v>
      </c>
      <c r="H16">
        <v>89.695999999999998</v>
      </c>
      <c r="I16">
        <v>23.1</v>
      </c>
      <c r="J16">
        <v>370.2</v>
      </c>
      <c r="K16">
        <v>786.3</v>
      </c>
      <c r="L16">
        <v>1.0127999999999999</v>
      </c>
      <c r="M16">
        <v>86.486999999999995</v>
      </c>
      <c r="N16">
        <v>91.994</v>
      </c>
      <c r="O16">
        <v>91.152000000000001</v>
      </c>
      <c r="P16">
        <v>21.5</v>
      </c>
      <c r="Q16">
        <v>25</v>
      </c>
      <c r="R16">
        <v>23.4</v>
      </c>
      <c r="S16">
        <v>5.97</v>
      </c>
      <c r="T16" s="16">
        <v>20</v>
      </c>
      <c r="U16" s="23">
        <f t="shared" si="0"/>
        <v>8834</v>
      </c>
      <c r="V16" s="16"/>
    </row>
    <row r="17" spans="1:22">
      <c r="A17" s="16">
        <v>20</v>
      </c>
      <c r="B17" t="s">
        <v>17</v>
      </c>
      <c r="C17" t="s">
        <v>14</v>
      </c>
      <c r="D17">
        <v>1126440</v>
      </c>
      <c r="E17">
        <v>578678</v>
      </c>
      <c r="F17">
        <v>6.9798410000000004</v>
      </c>
      <c r="G17">
        <v>0</v>
      </c>
      <c r="H17">
        <v>89.042000000000002</v>
      </c>
      <c r="I17">
        <v>23.6</v>
      </c>
      <c r="J17">
        <v>371.1</v>
      </c>
      <c r="K17">
        <v>899.2</v>
      </c>
      <c r="L17">
        <v>1.0123</v>
      </c>
      <c r="M17">
        <v>85.885000000000005</v>
      </c>
      <c r="N17">
        <v>91.561000000000007</v>
      </c>
      <c r="O17">
        <v>87.248000000000005</v>
      </c>
      <c r="P17">
        <v>22</v>
      </c>
      <c r="Q17">
        <v>26.5</v>
      </c>
      <c r="R17">
        <v>23.1</v>
      </c>
      <c r="S17">
        <v>5.97</v>
      </c>
      <c r="T17" s="16">
        <v>19</v>
      </c>
      <c r="U17" s="23">
        <f t="shared" si="0"/>
        <v>8878</v>
      </c>
      <c r="V17" s="16"/>
    </row>
    <row r="18" spans="1:22">
      <c r="A18" s="16">
        <v>19</v>
      </c>
      <c r="B18" t="s">
        <v>18</v>
      </c>
      <c r="C18" t="s">
        <v>14</v>
      </c>
      <c r="D18">
        <v>1117562</v>
      </c>
      <c r="E18">
        <v>577425</v>
      </c>
      <c r="F18">
        <v>7.1087809999999996</v>
      </c>
      <c r="G18">
        <v>0</v>
      </c>
      <c r="H18">
        <v>89.019000000000005</v>
      </c>
      <c r="I18">
        <v>23.6</v>
      </c>
      <c r="J18">
        <v>360</v>
      </c>
      <c r="K18">
        <v>832.5</v>
      </c>
      <c r="L18">
        <v>1.0125999999999999</v>
      </c>
      <c r="M18">
        <v>83.816000000000003</v>
      </c>
      <c r="N18">
        <v>92.506</v>
      </c>
      <c r="O18">
        <v>88.953000000000003</v>
      </c>
      <c r="P18">
        <v>22.1</v>
      </c>
      <c r="Q18">
        <v>25.9</v>
      </c>
      <c r="R18">
        <v>22.9</v>
      </c>
      <c r="S18">
        <v>5.98</v>
      </c>
      <c r="T18" s="16">
        <v>18</v>
      </c>
      <c r="U18" s="23">
        <f t="shared" si="0"/>
        <v>8596</v>
      </c>
      <c r="V18" s="16"/>
    </row>
    <row r="19" spans="1:22">
      <c r="A19" s="16">
        <v>18</v>
      </c>
      <c r="B19" t="s">
        <v>19</v>
      </c>
      <c r="C19" t="s">
        <v>14</v>
      </c>
      <c r="D19">
        <v>1108966</v>
      </c>
      <c r="E19">
        <v>576211</v>
      </c>
      <c r="F19">
        <v>6.8901760000000003</v>
      </c>
      <c r="G19">
        <v>0</v>
      </c>
      <c r="H19">
        <v>88.683000000000007</v>
      </c>
      <c r="I19">
        <v>24.1</v>
      </c>
      <c r="J19">
        <v>393.8</v>
      </c>
      <c r="K19">
        <v>889.5</v>
      </c>
      <c r="L19">
        <v>1.0121</v>
      </c>
      <c r="M19">
        <v>83.653999999999996</v>
      </c>
      <c r="N19">
        <v>91.638000000000005</v>
      </c>
      <c r="O19">
        <v>86.164000000000001</v>
      </c>
      <c r="P19">
        <v>22.4</v>
      </c>
      <c r="Q19">
        <v>27</v>
      </c>
      <c r="R19">
        <v>23.6</v>
      </c>
      <c r="S19">
        <v>5.98</v>
      </c>
      <c r="T19" s="16">
        <v>17</v>
      </c>
      <c r="U19" s="23">
        <f t="shared" si="0"/>
        <v>9377</v>
      </c>
      <c r="V19" s="16"/>
    </row>
    <row r="20" spans="1:22">
      <c r="A20" s="16">
        <v>17</v>
      </c>
      <c r="B20" t="s">
        <v>20</v>
      </c>
      <c r="C20" t="s">
        <v>14</v>
      </c>
      <c r="D20">
        <v>1099589</v>
      </c>
      <c r="E20">
        <v>574881</v>
      </c>
      <c r="F20">
        <v>6.9376829999999998</v>
      </c>
      <c r="G20">
        <v>0</v>
      </c>
      <c r="H20">
        <v>89.847999999999999</v>
      </c>
      <c r="I20">
        <v>23.8</v>
      </c>
      <c r="J20">
        <v>333.1</v>
      </c>
      <c r="K20">
        <v>780</v>
      </c>
      <c r="L20">
        <v>1.0122</v>
      </c>
      <c r="M20">
        <v>85.872</v>
      </c>
      <c r="N20">
        <v>91.918999999999997</v>
      </c>
      <c r="O20">
        <v>86.793000000000006</v>
      </c>
      <c r="P20">
        <v>20.6</v>
      </c>
      <c r="Q20">
        <v>27.3</v>
      </c>
      <c r="R20">
        <v>23.5</v>
      </c>
      <c r="S20">
        <v>5.98</v>
      </c>
      <c r="T20" s="16">
        <v>16</v>
      </c>
      <c r="U20" s="23">
        <f t="shared" si="0"/>
        <v>7911</v>
      </c>
      <c r="V20" s="16"/>
    </row>
    <row r="21" spans="1:22">
      <c r="A21" s="16">
        <v>16</v>
      </c>
      <c r="B21" t="s">
        <v>21</v>
      </c>
      <c r="C21" t="s">
        <v>14</v>
      </c>
      <c r="D21">
        <v>1091678</v>
      </c>
      <c r="E21">
        <v>573772</v>
      </c>
      <c r="F21">
        <v>7.2628120000000003</v>
      </c>
      <c r="G21">
        <v>0</v>
      </c>
      <c r="H21">
        <v>93.195999999999998</v>
      </c>
      <c r="I21">
        <v>24</v>
      </c>
      <c r="J21">
        <v>282.8</v>
      </c>
      <c r="K21">
        <v>766.2</v>
      </c>
      <c r="L21">
        <v>1.0128999999999999</v>
      </c>
      <c r="M21">
        <v>88.924000000000007</v>
      </c>
      <c r="N21">
        <v>94.459000000000003</v>
      </c>
      <c r="O21">
        <v>91.176000000000002</v>
      </c>
      <c r="P21">
        <v>20.5</v>
      </c>
      <c r="Q21">
        <v>28.1</v>
      </c>
      <c r="R21">
        <v>23.1</v>
      </c>
      <c r="S21">
        <v>5.98</v>
      </c>
      <c r="T21" s="16">
        <v>15</v>
      </c>
      <c r="U21" s="23">
        <f t="shared" si="0"/>
        <v>6698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1084980</v>
      </c>
      <c r="E22">
        <v>572864</v>
      </c>
      <c r="F22">
        <v>7.4343820000000003</v>
      </c>
      <c r="G22">
        <v>0</v>
      </c>
      <c r="H22">
        <v>92.454999999999998</v>
      </c>
      <c r="I22">
        <v>23.9</v>
      </c>
      <c r="J22">
        <v>368.2</v>
      </c>
      <c r="K22">
        <v>881.7</v>
      </c>
      <c r="L22">
        <v>1.0133000000000001</v>
      </c>
      <c r="M22">
        <v>89.756</v>
      </c>
      <c r="N22">
        <v>94.760999999999996</v>
      </c>
      <c r="O22">
        <v>93.557000000000002</v>
      </c>
      <c r="P22">
        <v>21.2</v>
      </c>
      <c r="Q22">
        <v>28</v>
      </c>
      <c r="R22">
        <v>23</v>
      </c>
      <c r="S22">
        <v>5.98</v>
      </c>
      <c r="T22" s="22">
        <v>14</v>
      </c>
      <c r="U22" s="23">
        <f t="shared" si="0"/>
        <v>8754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1076226</v>
      </c>
      <c r="E23">
        <v>571668</v>
      </c>
      <c r="F23">
        <v>7.3585890000000003</v>
      </c>
      <c r="G23">
        <v>0</v>
      </c>
      <c r="H23">
        <v>91.326999999999998</v>
      </c>
      <c r="I23">
        <v>24</v>
      </c>
      <c r="J23">
        <v>357.8</v>
      </c>
      <c r="K23">
        <v>986.4</v>
      </c>
      <c r="L23">
        <v>1.0130999999999999</v>
      </c>
      <c r="M23">
        <v>87.83</v>
      </c>
      <c r="N23">
        <v>93.305000000000007</v>
      </c>
      <c r="O23">
        <v>92.481999999999999</v>
      </c>
      <c r="P23">
        <v>21.3</v>
      </c>
      <c r="Q23">
        <v>27.4</v>
      </c>
      <c r="R23">
        <v>23</v>
      </c>
      <c r="S23">
        <v>5.98</v>
      </c>
      <c r="T23" s="16">
        <v>13</v>
      </c>
      <c r="U23" s="23">
        <f t="shared" si="0"/>
        <v>8499</v>
      </c>
      <c r="V23" s="16"/>
    </row>
    <row r="24" spans="1:22">
      <c r="A24" s="16">
        <v>13</v>
      </c>
      <c r="B24" t="s">
        <v>24</v>
      </c>
      <c r="C24" t="s">
        <v>14</v>
      </c>
      <c r="D24">
        <v>1067727</v>
      </c>
      <c r="E24">
        <v>570493</v>
      </c>
      <c r="F24">
        <v>7.0934990000000004</v>
      </c>
      <c r="G24">
        <v>0</v>
      </c>
      <c r="H24">
        <v>89.158000000000001</v>
      </c>
      <c r="I24">
        <v>24</v>
      </c>
      <c r="J24">
        <v>359.7</v>
      </c>
      <c r="K24">
        <v>833.2</v>
      </c>
      <c r="L24">
        <v>1.0125</v>
      </c>
      <c r="M24">
        <v>85.683999999999997</v>
      </c>
      <c r="N24">
        <v>92.156000000000006</v>
      </c>
      <c r="O24">
        <v>89</v>
      </c>
      <c r="P24">
        <v>21.2</v>
      </c>
      <c r="Q24">
        <v>27.5</v>
      </c>
      <c r="R24">
        <v>23.6</v>
      </c>
      <c r="S24">
        <v>5.98</v>
      </c>
      <c r="T24" s="16">
        <v>12</v>
      </c>
      <c r="U24" s="23">
        <f t="shared" si="0"/>
        <v>8536</v>
      </c>
      <c r="V24" s="16"/>
    </row>
    <row r="25" spans="1:22">
      <c r="A25" s="16">
        <v>12</v>
      </c>
      <c r="B25" t="s">
        <v>25</v>
      </c>
      <c r="C25" t="s">
        <v>14</v>
      </c>
      <c r="D25">
        <v>1059191</v>
      </c>
      <c r="E25">
        <v>569288</v>
      </c>
      <c r="F25">
        <v>6.945837</v>
      </c>
      <c r="G25">
        <v>0</v>
      </c>
      <c r="H25">
        <v>89.29</v>
      </c>
      <c r="I25">
        <v>23.7</v>
      </c>
      <c r="J25">
        <v>388</v>
      </c>
      <c r="K25">
        <v>858</v>
      </c>
      <c r="L25">
        <v>1.0122</v>
      </c>
      <c r="M25">
        <v>86.097999999999999</v>
      </c>
      <c r="N25">
        <v>92.385999999999996</v>
      </c>
      <c r="O25">
        <v>86.795000000000002</v>
      </c>
      <c r="P25">
        <v>21.6</v>
      </c>
      <c r="Q25">
        <v>26.8</v>
      </c>
      <c r="R25">
        <v>23.2</v>
      </c>
      <c r="S25">
        <v>5.98</v>
      </c>
      <c r="T25" s="16">
        <v>11</v>
      </c>
      <c r="U25" s="23">
        <f t="shared" si="0"/>
        <v>9231</v>
      </c>
      <c r="V25" s="16"/>
    </row>
    <row r="26" spans="1:22">
      <c r="A26" s="16">
        <v>11</v>
      </c>
      <c r="B26" t="s">
        <v>26</v>
      </c>
      <c r="C26" t="s">
        <v>14</v>
      </c>
      <c r="D26">
        <v>1049960</v>
      </c>
      <c r="E26">
        <v>567990</v>
      </c>
      <c r="F26">
        <v>6.9414819999999997</v>
      </c>
      <c r="G26">
        <v>0</v>
      </c>
      <c r="H26">
        <v>88.573999999999998</v>
      </c>
      <c r="I26">
        <v>23.7</v>
      </c>
      <c r="J26">
        <v>389.7</v>
      </c>
      <c r="K26">
        <v>835</v>
      </c>
      <c r="L26">
        <v>1.0122</v>
      </c>
      <c r="M26">
        <v>85.212000000000003</v>
      </c>
      <c r="N26">
        <v>91.832999999999998</v>
      </c>
      <c r="O26">
        <v>86.718999999999994</v>
      </c>
      <c r="P26">
        <v>21.4</v>
      </c>
      <c r="Q26">
        <v>26.8</v>
      </c>
      <c r="R26">
        <v>23.2</v>
      </c>
      <c r="S26">
        <v>5.98</v>
      </c>
      <c r="T26" s="16">
        <v>10</v>
      </c>
      <c r="U26" s="23">
        <f t="shared" si="0"/>
        <v>9285</v>
      </c>
      <c r="V26" s="16"/>
    </row>
    <row r="27" spans="1:22">
      <c r="A27" s="16">
        <v>10</v>
      </c>
      <c r="B27" t="s">
        <v>27</v>
      </c>
      <c r="C27" t="s">
        <v>14</v>
      </c>
      <c r="D27">
        <v>1040675</v>
      </c>
      <c r="E27">
        <v>566673</v>
      </c>
      <c r="F27">
        <v>6.8326039999999999</v>
      </c>
      <c r="G27">
        <v>0</v>
      </c>
      <c r="H27">
        <v>89.019000000000005</v>
      </c>
      <c r="I27">
        <v>23.8</v>
      </c>
      <c r="J27">
        <v>316.89999999999998</v>
      </c>
      <c r="K27">
        <v>783.7</v>
      </c>
      <c r="L27">
        <v>1.012</v>
      </c>
      <c r="M27">
        <v>85.003</v>
      </c>
      <c r="N27">
        <v>91.463999999999999</v>
      </c>
      <c r="O27">
        <v>85.296999999999997</v>
      </c>
      <c r="P27">
        <v>21.4</v>
      </c>
      <c r="Q27">
        <v>26.8</v>
      </c>
      <c r="R27">
        <v>23.5</v>
      </c>
      <c r="S27">
        <v>5.99</v>
      </c>
      <c r="T27" s="16">
        <v>9</v>
      </c>
      <c r="U27" s="23">
        <f t="shared" si="0"/>
        <v>7577</v>
      </c>
      <c r="V27" s="16"/>
    </row>
    <row r="28" spans="1:22">
      <c r="A28" s="16">
        <v>9</v>
      </c>
      <c r="B28" t="s">
        <v>28</v>
      </c>
      <c r="C28" t="s">
        <v>14</v>
      </c>
      <c r="D28">
        <v>1033098</v>
      </c>
      <c r="E28">
        <v>565603</v>
      </c>
      <c r="F28">
        <v>7.1267389999999997</v>
      </c>
      <c r="G28">
        <v>0</v>
      </c>
      <c r="H28">
        <v>92.986999999999995</v>
      </c>
      <c r="I28">
        <v>23.4</v>
      </c>
      <c r="J28">
        <v>361.9</v>
      </c>
      <c r="K28">
        <v>864.8</v>
      </c>
      <c r="L28">
        <v>1.0125999999999999</v>
      </c>
      <c r="M28">
        <v>87.570999999999998</v>
      </c>
      <c r="N28">
        <v>94.566000000000003</v>
      </c>
      <c r="O28">
        <v>89.265000000000001</v>
      </c>
      <c r="P28">
        <v>21.4</v>
      </c>
      <c r="Q28">
        <v>26.7</v>
      </c>
      <c r="R28">
        <v>23</v>
      </c>
      <c r="S28">
        <v>5.99</v>
      </c>
      <c r="T28" s="16">
        <v>8</v>
      </c>
      <c r="U28" s="23">
        <f t="shared" si="0"/>
        <v>8643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1024455</v>
      </c>
      <c r="E29">
        <v>564430</v>
      </c>
      <c r="F29">
        <v>7.4485340000000004</v>
      </c>
      <c r="G29">
        <v>0</v>
      </c>
      <c r="H29">
        <v>92.436999999999998</v>
      </c>
      <c r="I29">
        <v>23.2</v>
      </c>
      <c r="J29">
        <v>321.39999999999998</v>
      </c>
      <c r="K29">
        <v>760.9</v>
      </c>
      <c r="L29">
        <v>1.0134000000000001</v>
      </c>
      <c r="M29">
        <v>90.456000000000003</v>
      </c>
      <c r="N29">
        <v>94.92</v>
      </c>
      <c r="O29">
        <v>93.409000000000006</v>
      </c>
      <c r="P29">
        <v>21.1</v>
      </c>
      <c r="Q29">
        <v>25.9</v>
      </c>
      <c r="R29">
        <v>22.1</v>
      </c>
      <c r="S29">
        <v>5.99</v>
      </c>
      <c r="T29" s="22">
        <v>7</v>
      </c>
      <c r="U29" s="23">
        <f t="shared" si="0"/>
        <v>7672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1016783</v>
      </c>
      <c r="E30">
        <v>563385</v>
      </c>
      <c r="F30">
        <v>7.3079510000000001</v>
      </c>
      <c r="G30">
        <v>0</v>
      </c>
      <c r="H30">
        <v>89.796999999999997</v>
      </c>
      <c r="I30">
        <v>23</v>
      </c>
      <c r="J30">
        <v>367</v>
      </c>
      <c r="K30">
        <v>858.1</v>
      </c>
      <c r="L30">
        <v>1.0129999999999999</v>
      </c>
      <c r="M30">
        <v>86.275000000000006</v>
      </c>
      <c r="N30">
        <v>92.74</v>
      </c>
      <c r="O30">
        <v>91.799000000000007</v>
      </c>
      <c r="P30">
        <v>21.4</v>
      </c>
      <c r="Q30">
        <v>26</v>
      </c>
      <c r="R30">
        <v>23</v>
      </c>
      <c r="S30">
        <v>5.99</v>
      </c>
      <c r="T30" s="16">
        <v>6</v>
      </c>
      <c r="U30" s="23">
        <f t="shared" si="0"/>
        <v>8763</v>
      </c>
      <c r="V30" s="5"/>
    </row>
    <row r="31" spans="1:22">
      <c r="A31" s="16">
        <v>6</v>
      </c>
      <c r="B31" t="s">
        <v>31</v>
      </c>
      <c r="C31" t="s">
        <v>14</v>
      </c>
      <c r="D31">
        <v>1008020</v>
      </c>
      <c r="E31">
        <v>562159</v>
      </c>
      <c r="F31">
        <v>7.0160159999999996</v>
      </c>
      <c r="G31">
        <v>0</v>
      </c>
      <c r="H31">
        <v>89.02</v>
      </c>
      <c r="I31">
        <v>23.4</v>
      </c>
      <c r="J31">
        <v>384.4</v>
      </c>
      <c r="K31">
        <v>934.4</v>
      </c>
      <c r="L31">
        <v>1.0124</v>
      </c>
      <c r="M31">
        <v>85.674000000000007</v>
      </c>
      <c r="N31">
        <v>92.137</v>
      </c>
      <c r="O31">
        <v>87.671000000000006</v>
      </c>
      <c r="P31">
        <v>21.8</v>
      </c>
      <c r="Q31">
        <v>25.6</v>
      </c>
      <c r="R31">
        <v>22.9</v>
      </c>
      <c r="S31">
        <v>5.99</v>
      </c>
      <c r="T31" s="16">
        <v>5</v>
      </c>
      <c r="U31" s="23">
        <f t="shared" si="0"/>
        <v>9176</v>
      </c>
      <c r="V31" s="5"/>
    </row>
    <row r="32" spans="1:22">
      <c r="A32" s="16">
        <v>5</v>
      </c>
      <c r="B32" t="s">
        <v>32</v>
      </c>
      <c r="C32" t="s">
        <v>14</v>
      </c>
      <c r="D32">
        <v>998844</v>
      </c>
      <c r="E32">
        <v>560866</v>
      </c>
      <c r="F32">
        <v>6.9096880000000001</v>
      </c>
      <c r="G32">
        <v>0</v>
      </c>
      <c r="H32">
        <v>89.171000000000006</v>
      </c>
      <c r="I32">
        <v>23.2</v>
      </c>
      <c r="J32">
        <v>349.9</v>
      </c>
      <c r="K32">
        <v>787.2</v>
      </c>
      <c r="L32">
        <v>1.0122</v>
      </c>
      <c r="M32">
        <v>85.369</v>
      </c>
      <c r="N32">
        <v>91.837999999999994</v>
      </c>
      <c r="O32">
        <v>86.257999999999996</v>
      </c>
      <c r="P32">
        <v>20.9</v>
      </c>
      <c r="Q32">
        <v>25.7</v>
      </c>
      <c r="R32">
        <v>23.1</v>
      </c>
      <c r="S32">
        <v>5.99</v>
      </c>
      <c r="T32" s="16">
        <v>4</v>
      </c>
      <c r="U32" s="23">
        <f t="shared" si="0"/>
        <v>8338</v>
      </c>
      <c r="V32" s="5"/>
    </row>
    <row r="33" spans="1:22">
      <c r="A33" s="16">
        <v>4</v>
      </c>
      <c r="B33" t="s">
        <v>33</v>
      </c>
      <c r="C33" t="s">
        <v>14</v>
      </c>
      <c r="D33">
        <v>990506</v>
      </c>
      <c r="E33">
        <v>559691</v>
      </c>
      <c r="F33">
        <v>7.1720189999999997</v>
      </c>
      <c r="G33">
        <v>0</v>
      </c>
      <c r="H33">
        <v>89.79</v>
      </c>
      <c r="I33">
        <v>23.3</v>
      </c>
      <c r="J33">
        <v>228.6</v>
      </c>
      <c r="K33">
        <v>716.2</v>
      </c>
      <c r="L33">
        <v>1.0126999999999999</v>
      </c>
      <c r="M33">
        <v>86.706999999999994</v>
      </c>
      <c r="N33">
        <v>92.701999999999998</v>
      </c>
      <c r="O33">
        <v>90.015000000000001</v>
      </c>
      <c r="P33">
        <v>20.399999999999999</v>
      </c>
      <c r="Q33">
        <v>27.3</v>
      </c>
      <c r="R33">
        <v>23.4</v>
      </c>
      <c r="S33">
        <v>5.99</v>
      </c>
      <c r="T33" s="16">
        <v>3</v>
      </c>
      <c r="U33" s="23">
        <f t="shared" si="0"/>
        <v>5476</v>
      </c>
      <c r="V33" s="5"/>
    </row>
    <row r="34" spans="1:22">
      <c r="A34" s="16">
        <v>3</v>
      </c>
      <c r="B34" t="s">
        <v>34</v>
      </c>
      <c r="C34" t="s">
        <v>14</v>
      </c>
      <c r="D34">
        <v>985030</v>
      </c>
      <c r="E34">
        <v>558927</v>
      </c>
      <c r="F34">
        <v>7.0356670000000001</v>
      </c>
      <c r="G34">
        <v>0</v>
      </c>
      <c r="H34">
        <v>89.597999999999999</v>
      </c>
      <c r="I34">
        <v>22.8</v>
      </c>
      <c r="J34">
        <v>291.3</v>
      </c>
      <c r="K34">
        <v>744.4</v>
      </c>
      <c r="L34">
        <v>1.0125999999999999</v>
      </c>
      <c r="M34">
        <v>85.167000000000002</v>
      </c>
      <c r="N34">
        <v>92.784000000000006</v>
      </c>
      <c r="O34">
        <v>87.415000000000006</v>
      </c>
      <c r="P34">
        <v>18.399999999999999</v>
      </c>
      <c r="Q34">
        <v>25.8</v>
      </c>
      <c r="R34">
        <v>21.4</v>
      </c>
      <c r="S34">
        <v>5.99</v>
      </c>
      <c r="T34" s="16">
        <v>2</v>
      </c>
      <c r="U34" s="23">
        <f t="shared" si="0"/>
        <v>6923</v>
      </c>
      <c r="V34" s="5"/>
    </row>
    <row r="35" spans="1:22">
      <c r="A35" s="16">
        <v>2</v>
      </c>
      <c r="B35" t="s">
        <v>35</v>
      </c>
      <c r="C35" t="s">
        <v>14</v>
      </c>
      <c r="D35">
        <v>978107</v>
      </c>
      <c r="E35">
        <v>557956</v>
      </c>
      <c r="F35">
        <v>7.0046109999999997</v>
      </c>
      <c r="G35">
        <v>0</v>
      </c>
      <c r="H35">
        <v>92.878</v>
      </c>
      <c r="I35">
        <v>23.5</v>
      </c>
      <c r="J35">
        <v>296</v>
      </c>
      <c r="K35">
        <v>803.8</v>
      </c>
      <c r="L35">
        <v>1.0124</v>
      </c>
      <c r="M35">
        <v>85.183000000000007</v>
      </c>
      <c r="N35">
        <v>94.548000000000002</v>
      </c>
      <c r="O35">
        <v>87.542000000000002</v>
      </c>
      <c r="P35">
        <v>20.399999999999999</v>
      </c>
      <c r="Q35">
        <v>27.7</v>
      </c>
      <c r="R35">
        <v>23</v>
      </c>
      <c r="S35">
        <v>5.99</v>
      </c>
      <c r="T35" s="16">
        <v>1</v>
      </c>
      <c r="U35" s="23">
        <f t="shared" si="0"/>
        <v>7043</v>
      </c>
      <c r="V35" s="5"/>
    </row>
    <row r="36" spans="1:22">
      <c r="A36" s="16">
        <v>1</v>
      </c>
      <c r="B36" t="s">
        <v>36</v>
      </c>
      <c r="C36" t="s">
        <v>14</v>
      </c>
      <c r="D36">
        <v>971064</v>
      </c>
      <c r="E36">
        <v>557000</v>
      </c>
      <c r="F36">
        <v>7.4345280000000002</v>
      </c>
      <c r="G36">
        <v>0</v>
      </c>
      <c r="H36">
        <v>92.135999999999996</v>
      </c>
      <c r="I36">
        <v>23.2</v>
      </c>
      <c r="J36">
        <v>292.60000000000002</v>
      </c>
      <c r="K36">
        <v>871.2</v>
      </c>
      <c r="L36">
        <v>1.0133000000000001</v>
      </c>
      <c r="M36">
        <v>89.177999999999997</v>
      </c>
      <c r="N36">
        <v>95.01</v>
      </c>
      <c r="O36">
        <v>93.366</v>
      </c>
      <c r="P36">
        <v>19.399999999999999</v>
      </c>
      <c r="Q36">
        <v>26</v>
      </c>
      <c r="R36">
        <v>22.5</v>
      </c>
      <c r="S36">
        <v>5.99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978770</v>
      </c>
      <c r="T6" s="16">
        <v>30</v>
      </c>
      <c r="U6" s="23">
        <f>D6-D7</f>
        <v>3154</v>
      </c>
      <c r="V6" s="4"/>
    </row>
    <row r="7" spans="1:22">
      <c r="A7" s="16">
        <v>30</v>
      </c>
      <c r="B7" t="s">
        <v>189</v>
      </c>
      <c r="C7" t="s">
        <v>14</v>
      </c>
      <c r="D7">
        <v>975616</v>
      </c>
      <c r="E7">
        <v>1308600</v>
      </c>
      <c r="F7">
        <v>7.1596279999999997</v>
      </c>
      <c r="G7">
        <v>0</v>
      </c>
      <c r="H7">
        <v>93.85</v>
      </c>
      <c r="I7">
        <v>23.4</v>
      </c>
      <c r="J7">
        <v>79.900000000000006</v>
      </c>
      <c r="K7">
        <v>212.4</v>
      </c>
      <c r="L7">
        <v>1.0127999999999999</v>
      </c>
      <c r="M7">
        <v>88.894000000000005</v>
      </c>
      <c r="N7">
        <v>95</v>
      </c>
      <c r="O7">
        <v>89.456999999999994</v>
      </c>
      <c r="P7">
        <v>15.9</v>
      </c>
      <c r="Q7">
        <v>30.2</v>
      </c>
      <c r="R7">
        <v>22.3</v>
      </c>
      <c r="S7">
        <v>5.66</v>
      </c>
      <c r="T7" s="16">
        <v>29</v>
      </c>
      <c r="U7" s="23">
        <f>D7-D8</f>
        <v>1919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973697</v>
      </c>
      <c r="E8">
        <v>1308342</v>
      </c>
      <c r="F8">
        <v>7.700037</v>
      </c>
      <c r="G8">
        <v>0</v>
      </c>
      <c r="H8">
        <v>93.927999999999997</v>
      </c>
      <c r="I8">
        <v>20.6</v>
      </c>
      <c r="J8">
        <v>58.4</v>
      </c>
      <c r="K8">
        <v>158.80000000000001</v>
      </c>
      <c r="L8">
        <v>1.0148999999999999</v>
      </c>
      <c r="M8">
        <v>92.037999999999997</v>
      </c>
      <c r="N8">
        <v>95.945999999999998</v>
      </c>
      <c r="O8">
        <v>94.548000000000002</v>
      </c>
      <c r="P8">
        <v>15.1</v>
      </c>
      <c r="Q8">
        <v>28.4</v>
      </c>
      <c r="R8">
        <v>15.9</v>
      </c>
      <c r="S8">
        <v>5.65</v>
      </c>
      <c r="T8" s="22">
        <v>28</v>
      </c>
      <c r="U8" s="23">
        <f t="shared" ref="U8:U35" si="0">D8-D9</f>
        <v>1382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972315</v>
      </c>
      <c r="E9">
        <v>1308155</v>
      </c>
      <c r="F9">
        <v>7.3654580000000003</v>
      </c>
      <c r="G9">
        <v>0</v>
      </c>
      <c r="H9">
        <v>91.759</v>
      </c>
      <c r="I9">
        <v>23</v>
      </c>
      <c r="J9">
        <v>132</v>
      </c>
      <c r="K9">
        <v>167.1</v>
      </c>
      <c r="L9">
        <v>1.0132000000000001</v>
      </c>
      <c r="M9">
        <v>88.046999999999997</v>
      </c>
      <c r="N9">
        <v>94.141999999999996</v>
      </c>
      <c r="O9">
        <v>92.492999999999995</v>
      </c>
      <c r="P9">
        <v>21.3</v>
      </c>
      <c r="Q9">
        <v>26.8</v>
      </c>
      <c r="R9">
        <v>22.7</v>
      </c>
      <c r="S9">
        <v>5.65</v>
      </c>
      <c r="T9" s="16">
        <v>27</v>
      </c>
      <c r="U9" s="23">
        <f t="shared" si="0"/>
        <v>3163</v>
      </c>
      <c r="V9" s="16"/>
    </row>
    <row r="10" spans="1:22">
      <c r="A10" s="16">
        <v>27</v>
      </c>
      <c r="B10" t="s">
        <v>192</v>
      </c>
      <c r="C10" t="s">
        <v>14</v>
      </c>
      <c r="D10">
        <v>969152</v>
      </c>
      <c r="E10">
        <v>1307722</v>
      </c>
      <c r="F10">
        <v>7.1220309999999998</v>
      </c>
      <c r="G10">
        <v>0</v>
      </c>
      <c r="H10">
        <v>90.128</v>
      </c>
      <c r="I10">
        <v>23.1</v>
      </c>
      <c r="J10">
        <v>130.30000000000001</v>
      </c>
      <c r="K10">
        <v>181.1</v>
      </c>
      <c r="L10">
        <v>1.0126999999999999</v>
      </c>
      <c r="M10">
        <v>85.426000000000002</v>
      </c>
      <c r="N10">
        <v>92.897999999999996</v>
      </c>
      <c r="O10">
        <v>88.994</v>
      </c>
      <c r="P10">
        <v>20.8</v>
      </c>
      <c r="Q10">
        <v>27.3</v>
      </c>
      <c r="R10">
        <v>22.5</v>
      </c>
      <c r="S10">
        <v>5.64</v>
      </c>
      <c r="T10" s="16">
        <v>26</v>
      </c>
      <c r="U10" s="23">
        <f t="shared" si="0"/>
        <v>3125</v>
      </c>
      <c r="V10" s="16"/>
    </row>
    <row r="11" spans="1:22">
      <c r="A11" s="16">
        <v>26</v>
      </c>
      <c r="B11" t="s">
        <v>193</v>
      </c>
      <c r="C11" t="s">
        <v>14</v>
      </c>
      <c r="D11">
        <v>966027</v>
      </c>
      <c r="E11">
        <v>1307287</v>
      </c>
      <c r="F11">
        <v>7.0333829999999997</v>
      </c>
      <c r="G11">
        <v>0</v>
      </c>
      <c r="H11">
        <v>89.341999999999999</v>
      </c>
      <c r="I11">
        <v>22.7</v>
      </c>
      <c r="J11">
        <v>133.6</v>
      </c>
      <c r="K11">
        <v>167.3</v>
      </c>
      <c r="L11">
        <v>1.0125</v>
      </c>
      <c r="M11">
        <v>86.447999999999993</v>
      </c>
      <c r="N11">
        <v>92.733000000000004</v>
      </c>
      <c r="O11">
        <v>87.742000000000004</v>
      </c>
      <c r="P11">
        <v>21.1</v>
      </c>
      <c r="Q11">
        <v>25.1</v>
      </c>
      <c r="R11">
        <v>22.4</v>
      </c>
      <c r="S11">
        <v>5.63</v>
      </c>
      <c r="T11" s="16">
        <v>25</v>
      </c>
      <c r="U11" s="23">
        <f t="shared" si="0"/>
        <v>3198</v>
      </c>
      <c r="V11" s="16"/>
    </row>
    <row r="12" spans="1:22">
      <c r="A12" s="16">
        <v>25</v>
      </c>
      <c r="B12" t="s">
        <v>194</v>
      </c>
      <c r="C12" t="s">
        <v>14</v>
      </c>
      <c r="D12">
        <v>962829</v>
      </c>
      <c r="E12">
        <v>1306839</v>
      </c>
      <c r="F12">
        <v>7.0068239999999999</v>
      </c>
      <c r="G12">
        <v>0</v>
      </c>
      <c r="H12">
        <v>89.825999999999993</v>
      </c>
      <c r="I12">
        <v>23.2</v>
      </c>
      <c r="J12">
        <v>132.1</v>
      </c>
      <c r="K12">
        <v>169.2</v>
      </c>
      <c r="L12">
        <v>1.0124</v>
      </c>
      <c r="M12">
        <v>86.042000000000002</v>
      </c>
      <c r="N12">
        <v>92.724999999999994</v>
      </c>
      <c r="O12">
        <v>87.513999999999996</v>
      </c>
      <c r="P12">
        <v>20.7</v>
      </c>
      <c r="Q12">
        <v>26.2</v>
      </c>
      <c r="R12">
        <v>22.8</v>
      </c>
      <c r="S12">
        <v>5.65</v>
      </c>
      <c r="T12" s="16">
        <v>24</v>
      </c>
      <c r="U12" s="23">
        <f t="shared" si="0"/>
        <v>3171</v>
      </c>
      <c r="V12" s="16"/>
    </row>
    <row r="13" spans="1:22">
      <c r="A13" s="16">
        <v>24</v>
      </c>
      <c r="B13" t="s">
        <v>195</v>
      </c>
      <c r="C13" t="s">
        <v>14</v>
      </c>
      <c r="D13">
        <v>959658</v>
      </c>
      <c r="E13">
        <v>1306396</v>
      </c>
      <c r="F13">
        <v>6.9923330000000004</v>
      </c>
      <c r="G13">
        <v>0</v>
      </c>
      <c r="H13">
        <v>89.408000000000001</v>
      </c>
      <c r="I13">
        <v>23.3</v>
      </c>
      <c r="J13">
        <v>130.9</v>
      </c>
      <c r="K13">
        <v>179.8</v>
      </c>
      <c r="L13">
        <v>1.0124</v>
      </c>
      <c r="M13">
        <v>86.686999999999998</v>
      </c>
      <c r="N13">
        <v>92.445999999999998</v>
      </c>
      <c r="O13">
        <v>87.38</v>
      </c>
      <c r="P13">
        <v>22</v>
      </c>
      <c r="Q13">
        <v>26.7</v>
      </c>
      <c r="R13">
        <v>23</v>
      </c>
      <c r="S13">
        <v>5.64</v>
      </c>
      <c r="T13" s="16">
        <v>23</v>
      </c>
      <c r="U13" s="23">
        <f t="shared" si="0"/>
        <v>3138</v>
      </c>
      <c r="V13" s="16"/>
    </row>
    <row r="14" spans="1:22">
      <c r="A14" s="16">
        <v>23</v>
      </c>
      <c r="B14" t="s">
        <v>13</v>
      </c>
      <c r="C14" t="s">
        <v>14</v>
      </c>
      <c r="D14">
        <v>956520</v>
      </c>
      <c r="E14">
        <v>1305956</v>
      </c>
      <c r="F14">
        <v>7.2249270000000001</v>
      </c>
      <c r="G14">
        <v>0</v>
      </c>
      <c r="H14">
        <v>93.325000000000003</v>
      </c>
      <c r="I14">
        <v>24.3</v>
      </c>
      <c r="J14">
        <v>82.8</v>
      </c>
      <c r="K14">
        <v>197.2</v>
      </c>
      <c r="L14">
        <v>1.0127999999999999</v>
      </c>
      <c r="M14">
        <v>89.804000000000002</v>
      </c>
      <c r="N14">
        <v>94.804000000000002</v>
      </c>
      <c r="O14">
        <v>90.748999999999995</v>
      </c>
      <c r="P14">
        <v>17.8</v>
      </c>
      <c r="Q14">
        <v>32.4</v>
      </c>
      <c r="R14">
        <v>23.3</v>
      </c>
      <c r="S14">
        <v>5.66</v>
      </c>
      <c r="T14" s="16">
        <v>22</v>
      </c>
      <c r="U14" s="23">
        <f t="shared" si="0"/>
        <v>1984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954536</v>
      </c>
      <c r="E15">
        <v>1305687</v>
      </c>
      <c r="F15">
        <v>7.5584759999999998</v>
      </c>
      <c r="G15">
        <v>0</v>
      </c>
      <c r="H15">
        <v>92.081000000000003</v>
      </c>
      <c r="I15">
        <v>21.1</v>
      </c>
      <c r="J15">
        <v>71.900000000000006</v>
      </c>
      <c r="K15">
        <v>169.5</v>
      </c>
      <c r="L15">
        <v>1.0143</v>
      </c>
      <c r="M15">
        <v>89.602000000000004</v>
      </c>
      <c r="N15">
        <v>95.015000000000001</v>
      </c>
      <c r="O15">
        <v>93.311000000000007</v>
      </c>
      <c r="P15">
        <v>16.7</v>
      </c>
      <c r="Q15">
        <v>27.7</v>
      </c>
      <c r="R15">
        <v>17.8</v>
      </c>
      <c r="S15">
        <v>5.64</v>
      </c>
      <c r="T15" s="22">
        <v>21</v>
      </c>
      <c r="U15" s="23">
        <f t="shared" si="0"/>
        <v>1708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952828</v>
      </c>
      <c r="E16">
        <v>1305451</v>
      </c>
      <c r="F16">
        <v>7.2830219999999999</v>
      </c>
      <c r="G16">
        <v>0</v>
      </c>
      <c r="H16">
        <v>90.129000000000005</v>
      </c>
      <c r="I16">
        <v>22.9</v>
      </c>
      <c r="J16">
        <v>132.80000000000001</v>
      </c>
      <c r="K16">
        <v>183.2</v>
      </c>
      <c r="L16">
        <v>1.0129999999999999</v>
      </c>
      <c r="M16">
        <v>87.090999999999994</v>
      </c>
      <c r="N16">
        <v>92.403999999999996</v>
      </c>
      <c r="O16">
        <v>91.412999999999997</v>
      </c>
      <c r="P16">
        <v>20.399999999999999</v>
      </c>
      <c r="Q16">
        <v>26.7</v>
      </c>
      <c r="R16">
        <v>22.9</v>
      </c>
      <c r="S16">
        <v>5.65</v>
      </c>
      <c r="T16" s="16">
        <v>20</v>
      </c>
      <c r="U16" s="23">
        <f t="shared" si="0"/>
        <v>3186</v>
      </c>
      <c r="V16" s="16"/>
    </row>
    <row r="17" spans="1:22">
      <c r="A17" s="16">
        <v>20</v>
      </c>
      <c r="B17" t="s">
        <v>17</v>
      </c>
      <c r="C17" t="s">
        <v>14</v>
      </c>
      <c r="D17">
        <v>949642</v>
      </c>
      <c r="E17">
        <v>1305008</v>
      </c>
      <c r="F17">
        <v>7.0241759999999998</v>
      </c>
      <c r="G17">
        <v>0</v>
      </c>
      <c r="H17">
        <v>89.462000000000003</v>
      </c>
      <c r="I17">
        <v>23.8</v>
      </c>
      <c r="J17">
        <v>135.5</v>
      </c>
      <c r="K17">
        <v>171</v>
      </c>
      <c r="L17">
        <v>1.0124</v>
      </c>
      <c r="M17">
        <v>86.346000000000004</v>
      </c>
      <c r="N17">
        <v>92.022000000000006</v>
      </c>
      <c r="O17">
        <v>87.78</v>
      </c>
      <c r="P17">
        <v>21</v>
      </c>
      <c r="Q17">
        <v>28.8</v>
      </c>
      <c r="R17">
        <v>22.9</v>
      </c>
      <c r="S17">
        <v>5.66</v>
      </c>
      <c r="T17" s="16">
        <v>19</v>
      </c>
      <c r="U17" s="23">
        <f t="shared" si="0"/>
        <v>3247</v>
      </c>
      <c r="V17" s="16"/>
    </row>
    <row r="18" spans="1:22">
      <c r="A18" s="16">
        <v>19</v>
      </c>
      <c r="B18" t="s">
        <v>18</v>
      </c>
      <c r="C18" t="s">
        <v>14</v>
      </c>
      <c r="D18">
        <v>946395</v>
      </c>
      <c r="E18">
        <v>1304552</v>
      </c>
      <c r="F18">
        <v>7.1166900000000002</v>
      </c>
      <c r="G18">
        <v>0</v>
      </c>
      <c r="H18">
        <v>89.427999999999997</v>
      </c>
      <c r="I18">
        <v>23.8</v>
      </c>
      <c r="J18">
        <v>134.1</v>
      </c>
      <c r="K18">
        <v>173.7</v>
      </c>
      <c r="L18">
        <v>1.0125999999999999</v>
      </c>
      <c r="M18">
        <v>84.272999999999996</v>
      </c>
      <c r="N18">
        <v>92.872</v>
      </c>
      <c r="O18">
        <v>89.165000000000006</v>
      </c>
      <c r="P18">
        <v>21.6</v>
      </c>
      <c r="Q18">
        <v>27.4</v>
      </c>
      <c r="R18">
        <v>23.1</v>
      </c>
      <c r="S18">
        <v>5.65</v>
      </c>
      <c r="T18" s="16">
        <v>18</v>
      </c>
      <c r="U18" s="23">
        <f t="shared" si="0"/>
        <v>3216</v>
      </c>
      <c r="V18" s="16"/>
    </row>
    <row r="19" spans="1:22">
      <c r="A19" s="16">
        <v>18</v>
      </c>
      <c r="B19" t="s">
        <v>19</v>
      </c>
      <c r="C19" t="s">
        <v>14</v>
      </c>
      <c r="D19">
        <v>943179</v>
      </c>
      <c r="E19">
        <v>1304100</v>
      </c>
      <c r="F19">
        <v>6.9417059999999999</v>
      </c>
      <c r="G19">
        <v>0</v>
      </c>
      <c r="H19">
        <v>89.108999999999995</v>
      </c>
      <c r="I19">
        <v>24.6</v>
      </c>
      <c r="J19">
        <v>131.19999999999999</v>
      </c>
      <c r="K19">
        <v>207.4</v>
      </c>
      <c r="L19">
        <v>1.0122</v>
      </c>
      <c r="M19">
        <v>84.462999999999994</v>
      </c>
      <c r="N19">
        <v>91.962000000000003</v>
      </c>
      <c r="O19">
        <v>86.784000000000006</v>
      </c>
      <c r="P19">
        <v>22.6</v>
      </c>
      <c r="Q19">
        <v>30</v>
      </c>
      <c r="R19">
        <v>23.3</v>
      </c>
      <c r="S19">
        <v>5.66</v>
      </c>
      <c r="T19" s="16">
        <v>17</v>
      </c>
      <c r="U19" s="23">
        <f t="shared" si="0"/>
        <v>3143</v>
      </c>
      <c r="V19" s="16"/>
    </row>
    <row r="20" spans="1:22">
      <c r="A20" s="16">
        <v>17</v>
      </c>
      <c r="B20" t="s">
        <v>20</v>
      </c>
      <c r="C20" t="s">
        <v>14</v>
      </c>
      <c r="D20">
        <v>940036</v>
      </c>
      <c r="E20">
        <v>1303656</v>
      </c>
      <c r="F20">
        <v>6.9990740000000002</v>
      </c>
      <c r="G20">
        <v>0</v>
      </c>
      <c r="H20">
        <v>90.23</v>
      </c>
      <c r="I20">
        <v>24.5</v>
      </c>
      <c r="J20">
        <v>136.69999999999999</v>
      </c>
      <c r="K20">
        <v>170.5</v>
      </c>
      <c r="L20">
        <v>1.0124</v>
      </c>
      <c r="M20">
        <v>86.406999999999996</v>
      </c>
      <c r="N20">
        <v>92.168999999999997</v>
      </c>
      <c r="O20">
        <v>87.382999999999996</v>
      </c>
      <c r="P20">
        <v>22.1</v>
      </c>
      <c r="Q20">
        <v>29.4</v>
      </c>
      <c r="R20">
        <v>22.8</v>
      </c>
      <c r="S20">
        <v>5.66</v>
      </c>
      <c r="T20" s="16">
        <v>16</v>
      </c>
      <c r="U20" s="23">
        <f t="shared" si="0"/>
        <v>3271</v>
      </c>
      <c r="V20" s="16"/>
    </row>
    <row r="21" spans="1:22">
      <c r="A21" s="16">
        <v>16</v>
      </c>
      <c r="B21" t="s">
        <v>21</v>
      </c>
      <c r="C21" t="s">
        <v>14</v>
      </c>
      <c r="D21">
        <v>936765</v>
      </c>
      <c r="E21">
        <v>1303199</v>
      </c>
      <c r="F21">
        <v>7.3034530000000002</v>
      </c>
      <c r="G21">
        <v>0</v>
      </c>
      <c r="H21">
        <v>93.554000000000002</v>
      </c>
      <c r="I21">
        <v>25.2</v>
      </c>
      <c r="J21">
        <v>88.4</v>
      </c>
      <c r="K21">
        <v>191.9</v>
      </c>
      <c r="L21">
        <v>1.0130999999999999</v>
      </c>
      <c r="M21">
        <v>89.224000000000004</v>
      </c>
      <c r="N21">
        <v>94.793000000000006</v>
      </c>
      <c r="O21">
        <v>91.516999999999996</v>
      </c>
      <c r="P21">
        <v>17.2</v>
      </c>
      <c r="Q21">
        <v>32.799999999999997</v>
      </c>
      <c r="R21">
        <v>22.4</v>
      </c>
      <c r="S21">
        <v>5.66</v>
      </c>
      <c r="T21" s="16">
        <v>15</v>
      </c>
      <c r="U21" s="23">
        <f t="shared" si="0"/>
        <v>2124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934641</v>
      </c>
      <c r="E22">
        <v>1302912</v>
      </c>
      <c r="F22">
        <v>7.6222570000000003</v>
      </c>
      <c r="G22">
        <v>0</v>
      </c>
      <c r="H22">
        <v>92.869</v>
      </c>
      <c r="I22">
        <v>23.4</v>
      </c>
      <c r="J22">
        <v>76.2</v>
      </c>
      <c r="K22">
        <v>210.6</v>
      </c>
      <c r="L22">
        <v>1.0145</v>
      </c>
      <c r="M22">
        <v>90.174000000000007</v>
      </c>
      <c r="N22">
        <v>95.146000000000001</v>
      </c>
      <c r="O22">
        <v>93.953000000000003</v>
      </c>
      <c r="P22">
        <v>16.5</v>
      </c>
      <c r="Q22">
        <v>29.3</v>
      </c>
      <c r="R22">
        <v>17.2</v>
      </c>
      <c r="S22">
        <v>5.66</v>
      </c>
      <c r="T22" s="22">
        <v>14</v>
      </c>
      <c r="U22" s="23">
        <f t="shared" si="0"/>
        <v>1800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932841</v>
      </c>
      <c r="E23">
        <v>1302665</v>
      </c>
      <c r="F23">
        <v>7.405805</v>
      </c>
      <c r="G23">
        <v>0</v>
      </c>
      <c r="H23">
        <v>91.721000000000004</v>
      </c>
      <c r="I23">
        <v>24.8</v>
      </c>
      <c r="J23">
        <v>132.6</v>
      </c>
      <c r="K23">
        <v>173.2</v>
      </c>
      <c r="L23">
        <v>1.0133000000000001</v>
      </c>
      <c r="M23">
        <v>88.61</v>
      </c>
      <c r="N23">
        <v>93.613</v>
      </c>
      <c r="O23">
        <v>92.912000000000006</v>
      </c>
      <c r="P23">
        <v>21.4</v>
      </c>
      <c r="Q23">
        <v>29.5</v>
      </c>
      <c r="R23">
        <v>22.3</v>
      </c>
      <c r="S23">
        <v>5.64</v>
      </c>
      <c r="T23" s="16">
        <v>13</v>
      </c>
      <c r="U23" s="23">
        <f t="shared" si="0"/>
        <v>3172</v>
      </c>
      <c r="V23" s="16"/>
    </row>
    <row r="24" spans="1:22">
      <c r="A24" s="16">
        <v>13</v>
      </c>
      <c r="B24" t="s">
        <v>24</v>
      </c>
      <c r="C24" t="s">
        <v>14</v>
      </c>
      <c r="D24">
        <v>929669</v>
      </c>
      <c r="E24">
        <v>1302228</v>
      </c>
      <c r="F24">
        <v>7.1553509999999996</v>
      </c>
      <c r="G24">
        <v>0</v>
      </c>
      <c r="H24">
        <v>89.546000000000006</v>
      </c>
      <c r="I24">
        <v>24.6</v>
      </c>
      <c r="J24">
        <v>136.9</v>
      </c>
      <c r="K24">
        <v>171.8</v>
      </c>
      <c r="L24">
        <v>1.0127999999999999</v>
      </c>
      <c r="M24">
        <v>86.08</v>
      </c>
      <c r="N24">
        <v>92.484999999999999</v>
      </c>
      <c r="O24">
        <v>89.373999999999995</v>
      </c>
      <c r="P24">
        <v>21.5</v>
      </c>
      <c r="Q24">
        <v>28.9</v>
      </c>
      <c r="R24">
        <v>22.2</v>
      </c>
      <c r="S24">
        <v>5.64</v>
      </c>
      <c r="T24" s="16">
        <v>12</v>
      </c>
      <c r="U24" s="23">
        <f t="shared" si="0"/>
        <v>3286</v>
      </c>
      <c r="V24" s="16"/>
    </row>
    <row r="25" spans="1:22">
      <c r="A25" s="16">
        <v>12</v>
      </c>
      <c r="B25" t="s">
        <v>25</v>
      </c>
      <c r="C25" t="s">
        <v>14</v>
      </c>
      <c r="D25">
        <v>926383</v>
      </c>
      <c r="E25">
        <v>1301766</v>
      </c>
      <c r="F25">
        <v>6.9859460000000002</v>
      </c>
      <c r="G25">
        <v>0</v>
      </c>
      <c r="H25">
        <v>89.692999999999998</v>
      </c>
      <c r="I25">
        <v>24.2</v>
      </c>
      <c r="J25">
        <v>139.1</v>
      </c>
      <c r="K25">
        <v>174.8</v>
      </c>
      <c r="L25">
        <v>1.0124</v>
      </c>
      <c r="M25">
        <v>86.543000000000006</v>
      </c>
      <c r="N25">
        <v>92.754999999999995</v>
      </c>
      <c r="O25">
        <v>87.087000000000003</v>
      </c>
      <c r="P25">
        <v>21.5</v>
      </c>
      <c r="Q25">
        <v>28.8</v>
      </c>
      <c r="R25">
        <v>22.4</v>
      </c>
      <c r="S25">
        <v>5.65</v>
      </c>
      <c r="T25" s="16">
        <v>11</v>
      </c>
      <c r="U25" s="23">
        <f t="shared" si="0"/>
        <v>3335</v>
      </c>
      <c r="V25" s="16"/>
    </row>
    <row r="26" spans="1:22">
      <c r="A26" s="16">
        <v>11</v>
      </c>
      <c r="B26" t="s">
        <v>26</v>
      </c>
      <c r="C26" t="s">
        <v>14</v>
      </c>
      <c r="D26">
        <v>923048</v>
      </c>
      <c r="E26">
        <v>1301298</v>
      </c>
      <c r="F26">
        <v>6.9878030000000004</v>
      </c>
      <c r="G26">
        <v>0</v>
      </c>
      <c r="H26">
        <v>79.385999999999996</v>
      </c>
      <c r="I26">
        <v>24.7</v>
      </c>
      <c r="J26">
        <v>120.9</v>
      </c>
      <c r="K26">
        <v>2742.7</v>
      </c>
      <c r="L26">
        <v>1.0124</v>
      </c>
      <c r="M26">
        <v>3.0000000000000001E-3</v>
      </c>
      <c r="N26">
        <v>92.123999999999995</v>
      </c>
      <c r="O26">
        <v>87.09</v>
      </c>
      <c r="P26">
        <v>21.2</v>
      </c>
      <c r="Q26">
        <v>32.6</v>
      </c>
      <c r="R26">
        <v>22.4</v>
      </c>
      <c r="S26">
        <v>5.65</v>
      </c>
      <c r="T26" s="16">
        <v>10</v>
      </c>
      <c r="U26" s="23">
        <f t="shared" si="0"/>
        <v>3028</v>
      </c>
      <c r="V26" s="16"/>
    </row>
    <row r="27" spans="1:22">
      <c r="A27" s="16">
        <v>10</v>
      </c>
      <c r="B27" s="55">
        <v>0.375</v>
      </c>
      <c r="C27">
        <v>2014</v>
      </c>
      <c r="D27">
        <v>920020</v>
      </c>
      <c r="E27">
        <v>6920020</v>
      </c>
      <c r="F27">
        <v>1300854</v>
      </c>
      <c r="G27">
        <v>1300854</v>
      </c>
      <c r="H27">
        <v>0</v>
      </c>
      <c r="I27">
        <v>0</v>
      </c>
      <c r="J27">
        <v>89.416600000000003</v>
      </c>
      <c r="K27">
        <v>23.99</v>
      </c>
      <c r="L27">
        <v>159.63999999999999</v>
      </c>
      <c r="M27">
        <v>7</v>
      </c>
      <c r="T27" s="16">
        <v>9</v>
      </c>
      <c r="U27" s="23">
        <f t="shared" si="0"/>
        <v>3352</v>
      </c>
      <c r="V27" s="16"/>
    </row>
    <row r="28" spans="1:22">
      <c r="A28" s="16">
        <v>9</v>
      </c>
      <c r="B28" s="55">
        <v>0.375</v>
      </c>
      <c r="C28">
        <v>2014</v>
      </c>
      <c r="D28">
        <v>916668</v>
      </c>
      <c r="E28">
        <v>6916668</v>
      </c>
      <c r="F28">
        <v>1300382</v>
      </c>
      <c r="G28">
        <v>1300382</v>
      </c>
      <c r="H28">
        <v>0</v>
      </c>
      <c r="I28">
        <v>0</v>
      </c>
      <c r="J28">
        <v>93.198899999999995</v>
      </c>
      <c r="K28">
        <v>22.71</v>
      </c>
      <c r="L28">
        <v>157.59</v>
      </c>
      <c r="M28">
        <v>7</v>
      </c>
      <c r="T28" s="16">
        <v>8</v>
      </c>
      <c r="U28" s="23">
        <f t="shared" si="0"/>
        <v>2347</v>
      </c>
      <c r="V28" s="16"/>
    </row>
    <row r="29" spans="1:22" s="25" customFormat="1">
      <c r="A29" s="21">
        <v>8</v>
      </c>
      <c r="B29" s="55">
        <v>0.375</v>
      </c>
      <c r="C29">
        <v>2014</v>
      </c>
      <c r="D29">
        <v>914321</v>
      </c>
      <c r="E29">
        <v>6914321</v>
      </c>
      <c r="F29">
        <v>1300065</v>
      </c>
      <c r="G29">
        <v>1300065</v>
      </c>
      <c r="H29">
        <v>0</v>
      </c>
      <c r="I29">
        <v>0</v>
      </c>
      <c r="J29">
        <v>92.788899999999998</v>
      </c>
      <c r="K29">
        <v>23.09</v>
      </c>
      <c r="L29">
        <v>117.62</v>
      </c>
      <c r="M29">
        <v>7</v>
      </c>
      <c r="N29"/>
      <c r="O29"/>
      <c r="P29"/>
      <c r="Q29"/>
      <c r="R29"/>
      <c r="S29"/>
      <c r="T29" s="22">
        <v>7</v>
      </c>
      <c r="U29" s="23">
        <f t="shared" si="0"/>
        <v>2092</v>
      </c>
      <c r="V29" s="24">
        <v>8</v>
      </c>
    </row>
    <row r="30" spans="1:22">
      <c r="A30" s="16">
        <v>7</v>
      </c>
      <c r="B30" s="55">
        <v>0.375</v>
      </c>
      <c r="C30">
        <v>2014</v>
      </c>
      <c r="D30">
        <v>912229</v>
      </c>
      <c r="E30">
        <v>6912229</v>
      </c>
      <c r="F30">
        <v>1299781</v>
      </c>
      <c r="G30">
        <v>1299781</v>
      </c>
      <c r="H30">
        <v>0</v>
      </c>
      <c r="I30">
        <v>0</v>
      </c>
      <c r="J30">
        <v>90.426100000000005</v>
      </c>
      <c r="K30">
        <v>22.92</v>
      </c>
      <c r="L30">
        <v>151.66999999999999</v>
      </c>
      <c r="M30">
        <v>7</v>
      </c>
      <c r="T30" s="16">
        <v>6</v>
      </c>
      <c r="U30" s="23">
        <f t="shared" si="0"/>
        <v>3025</v>
      </c>
      <c r="V30" s="5"/>
    </row>
    <row r="31" spans="1:22">
      <c r="A31" s="16">
        <v>6</v>
      </c>
      <c r="B31" s="55">
        <v>0.375</v>
      </c>
      <c r="C31">
        <v>2014</v>
      </c>
      <c r="D31">
        <v>909204</v>
      </c>
      <c r="E31">
        <v>6909204</v>
      </c>
      <c r="F31">
        <v>1299361</v>
      </c>
      <c r="G31">
        <v>1299361</v>
      </c>
      <c r="H31">
        <v>0</v>
      </c>
      <c r="I31">
        <v>0</v>
      </c>
      <c r="J31">
        <v>89.619500000000002</v>
      </c>
      <c r="K31">
        <v>23.47</v>
      </c>
      <c r="L31">
        <v>155.4</v>
      </c>
      <c r="M31">
        <v>7</v>
      </c>
      <c r="T31" s="16">
        <v>5</v>
      </c>
      <c r="U31" s="23">
        <f t="shared" si="0"/>
        <v>3052</v>
      </c>
      <c r="V31" s="5"/>
    </row>
    <row r="32" spans="1:22">
      <c r="A32" s="16">
        <v>5</v>
      </c>
      <c r="B32" s="55">
        <v>0.375</v>
      </c>
      <c r="C32">
        <v>2014</v>
      </c>
      <c r="D32">
        <v>906152</v>
      </c>
      <c r="E32">
        <v>6906152</v>
      </c>
      <c r="F32">
        <v>1298933</v>
      </c>
      <c r="G32">
        <v>1298933</v>
      </c>
      <c r="H32">
        <v>0</v>
      </c>
      <c r="I32">
        <v>0</v>
      </c>
      <c r="J32">
        <v>89.566599999999994</v>
      </c>
      <c r="K32">
        <v>23.34</v>
      </c>
      <c r="L32">
        <v>153.29</v>
      </c>
      <c r="M32">
        <v>7</v>
      </c>
      <c r="T32" s="16">
        <v>4</v>
      </c>
      <c r="U32" s="23">
        <f t="shared" si="0"/>
        <v>3144</v>
      </c>
      <c r="V32" s="5"/>
    </row>
    <row r="33" spans="1:22">
      <c r="A33" s="16">
        <v>4</v>
      </c>
      <c r="B33" s="55">
        <v>0.375</v>
      </c>
      <c r="C33">
        <v>2014</v>
      </c>
      <c r="D33">
        <v>903008</v>
      </c>
      <c r="E33">
        <v>6903008</v>
      </c>
      <c r="F33">
        <v>1298492</v>
      </c>
      <c r="G33">
        <v>1298492</v>
      </c>
      <c r="H33">
        <v>0</v>
      </c>
      <c r="I33">
        <v>0</v>
      </c>
      <c r="J33">
        <v>90.351200000000006</v>
      </c>
      <c r="K33">
        <v>23.66</v>
      </c>
      <c r="L33">
        <v>151.97999999999999</v>
      </c>
      <c r="M33">
        <v>7</v>
      </c>
      <c r="T33" s="16">
        <v>3</v>
      </c>
      <c r="U33" s="23">
        <f t="shared" si="0"/>
        <v>3159</v>
      </c>
      <c r="V33" s="5"/>
    </row>
    <row r="34" spans="1:22">
      <c r="A34" s="16">
        <v>3</v>
      </c>
      <c r="B34" s="55">
        <v>0.375</v>
      </c>
      <c r="C34">
        <v>2014</v>
      </c>
      <c r="D34">
        <v>899849</v>
      </c>
      <c r="E34">
        <v>6899849</v>
      </c>
      <c r="F34">
        <v>1298052</v>
      </c>
      <c r="G34">
        <v>1298052</v>
      </c>
      <c r="H34">
        <v>0</v>
      </c>
      <c r="I34">
        <v>0</v>
      </c>
      <c r="J34">
        <v>90.138599999999997</v>
      </c>
      <c r="K34">
        <v>23.04</v>
      </c>
      <c r="L34">
        <v>147.80000000000001</v>
      </c>
      <c r="M34">
        <v>7</v>
      </c>
      <c r="T34" s="16">
        <v>2</v>
      </c>
      <c r="U34" s="23">
        <f t="shared" si="0"/>
        <v>3079</v>
      </c>
      <c r="V34" s="5"/>
    </row>
    <row r="35" spans="1:22">
      <c r="A35" s="16">
        <v>2</v>
      </c>
      <c r="B35" s="55">
        <v>0.375</v>
      </c>
      <c r="C35">
        <v>2014</v>
      </c>
      <c r="D35">
        <v>896770</v>
      </c>
      <c r="E35">
        <v>6896770</v>
      </c>
      <c r="F35">
        <v>1297623</v>
      </c>
      <c r="G35">
        <v>1297623</v>
      </c>
      <c r="H35">
        <v>0</v>
      </c>
      <c r="I35">
        <v>0</v>
      </c>
      <c r="J35">
        <v>92.911500000000004</v>
      </c>
      <c r="K35">
        <v>22.77</v>
      </c>
      <c r="L35">
        <v>150.16999999999999</v>
      </c>
      <c r="M35">
        <v>7</v>
      </c>
      <c r="T35" s="16">
        <v>1</v>
      </c>
      <c r="U35" s="23">
        <f t="shared" si="0"/>
        <v>2296</v>
      </c>
      <c r="V35" s="5"/>
    </row>
    <row r="36" spans="1:22">
      <c r="A36" s="16">
        <v>1</v>
      </c>
      <c r="B36" s="55">
        <v>0.375</v>
      </c>
      <c r="C36">
        <v>2014</v>
      </c>
      <c r="D36">
        <v>894474</v>
      </c>
      <c r="E36">
        <v>6894474</v>
      </c>
      <c r="F36">
        <v>1297312</v>
      </c>
      <c r="G36">
        <v>1297312</v>
      </c>
      <c r="H36">
        <v>0</v>
      </c>
      <c r="I36">
        <v>0</v>
      </c>
      <c r="J36">
        <v>92.285499999999999</v>
      </c>
      <c r="K36">
        <v>23.5</v>
      </c>
      <c r="L36">
        <v>124.63</v>
      </c>
      <c r="M36">
        <v>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162307</v>
      </c>
      <c r="T6" s="16">
        <v>30</v>
      </c>
      <c r="U6" s="23">
        <f>D6-D7</f>
        <v>949</v>
      </c>
      <c r="V6" s="4"/>
    </row>
    <row r="7" spans="1:22">
      <c r="A7" s="16">
        <v>30</v>
      </c>
      <c r="B7" t="s">
        <v>189</v>
      </c>
      <c r="C7" t="s">
        <v>14</v>
      </c>
      <c r="D7">
        <v>161358</v>
      </c>
      <c r="E7">
        <v>23491</v>
      </c>
      <c r="F7">
        <v>7.2029290000000001</v>
      </c>
      <c r="G7">
        <v>0</v>
      </c>
      <c r="H7">
        <v>93.688999999999993</v>
      </c>
      <c r="I7">
        <v>21.7</v>
      </c>
      <c r="J7">
        <v>5.0999999999999996</v>
      </c>
      <c r="K7">
        <v>319.2</v>
      </c>
      <c r="L7">
        <v>1.0132000000000001</v>
      </c>
      <c r="M7">
        <v>88.471999999999994</v>
      </c>
      <c r="N7">
        <v>94.879000000000005</v>
      </c>
      <c r="O7">
        <v>89.17</v>
      </c>
      <c r="P7">
        <v>15</v>
      </c>
      <c r="Q7">
        <v>30.5</v>
      </c>
      <c r="R7">
        <v>19.8</v>
      </c>
      <c r="S7">
        <v>5.73</v>
      </c>
      <c r="T7" s="16">
        <v>29</v>
      </c>
      <c r="U7" s="23">
        <f>D7-D8</f>
        <v>120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161238</v>
      </c>
      <c r="E8">
        <v>23475</v>
      </c>
      <c r="F8">
        <v>7.70831</v>
      </c>
      <c r="G8">
        <v>0</v>
      </c>
      <c r="H8">
        <v>93.536000000000001</v>
      </c>
      <c r="I8">
        <v>20</v>
      </c>
      <c r="J8">
        <v>0.5</v>
      </c>
      <c r="K8">
        <v>6</v>
      </c>
      <c r="L8">
        <v>1.0149999999999999</v>
      </c>
      <c r="M8">
        <v>91.381</v>
      </c>
      <c r="N8">
        <v>95.784000000000006</v>
      </c>
      <c r="O8">
        <v>94.356999999999999</v>
      </c>
      <c r="P8">
        <v>13.2</v>
      </c>
      <c r="Q8">
        <v>33.700000000000003</v>
      </c>
      <c r="R8">
        <v>15.1</v>
      </c>
      <c r="S8">
        <v>5.73</v>
      </c>
      <c r="T8" s="22">
        <v>28</v>
      </c>
      <c r="U8" s="23">
        <f t="shared" ref="U8:U35" si="0">D8-D9</f>
        <v>13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161225</v>
      </c>
      <c r="E9">
        <v>23473</v>
      </c>
      <c r="F9">
        <v>7.4899709999999997</v>
      </c>
      <c r="G9">
        <v>0</v>
      </c>
      <c r="H9">
        <v>91.201999999999998</v>
      </c>
      <c r="I9">
        <v>19.899999999999999</v>
      </c>
      <c r="J9">
        <v>65.099999999999994</v>
      </c>
      <c r="K9">
        <v>208.2</v>
      </c>
      <c r="L9">
        <v>1.0143</v>
      </c>
      <c r="M9">
        <v>87.17</v>
      </c>
      <c r="N9">
        <v>93.941000000000003</v>
      </c>
      <c r="O9">
        <v>91.94</v>
      </c>
      <c r="P9">
        <v>15.6</v>
      </c>
      <c r="Q9">
        <v>25.9</v>
      </c>
      <c r="R9">
        <v>16.600000000000001</v>
      </c>
      <c r="S9">
        <v>5.72</v>
      </c>
      <c r="T9" s="16">
        <v>27</v>
      </c>
      <c r="U9" s="23">
        <f t="shared" si="0"/>
        <v>1541</v>
      </c>
      <c r="V9" s="16"/>
    </row>
    <row r="10" spans="1:22">
      <c r="A10" s="16">
        <v>27</v>
      </c>
      <c r="B10" t="s">
        <v>192</v>
      </c>
      <c r="C10" t="s">
        <v>14</v>
      </c>
      <c r="D10">
        <v>159684</v>
      </c>
      <c r="E10">
        <v>23262</v>
      </c>
      <c r="F10">
        <v>7.117051</v>
      </c>
      <c r="G10">
        <v>0</v>
      </c>
      <c r="H10">
        <v>89.468999999999994</v>
      </c>
      <c r="I10">
        <v>20.100000000000001</v>
      </c>
      <c r="J10">
        <v>96.9</v>
      </c>
      <c r="K10">
        <v>243.6</v>
      </c>
      <c r="L10">
        <v>1.0129999999999999</v>
      </c>
      <c r="M10">
        <v>84.385000000000005</v>
      </c>
      <c r="N10">
        <v>92.474999999999994</v>
      </c>
      <c r="O10">
        <v>88.082999999999998</v>
      </c>
      <c r="P10">
        <v>17.2</v>
      </c>
      <c r="Q10">
        <v>23.8</v>
      </c>
      <c r="R10">
        <v>20.100000000000001</v>
      </c>
      <c r="S10">
        <v>5.73</v>
      </c>
      <c r="T10" s="16">
        <v>26</v>
      </c>
      <c r="U10" s="23">
        <f t="shared" si="0"/>
        <v>2315</v>
      </c>
      <c r="V10" s="16"/>
    </row>
    <row r="11" spans="1:22">
      <c r="A11" s="16">
        <v>26</v>
      </c>
      <c r="B11" t="s">
        <v>193</v>
      </c>
      <c r="C11" t="s">
        <v>14</v>
      </c>
      <c r="D11">
        <v>157369</v>
      </c>
      <c r="E11">
        <v>22940</v>
      </c>
      <c r="F11">
        <v>7.0560640000000001</v>
      </c>
      <c r="G11">
        <v>0</v>
      </c>
      <c r="H11">
        <v>88.688999999999993</v>
      </c>
      <c r="I11">
        <v>20</v>
      </c>
      <c r="J11">
        <v>94.6</v>
      </c>
      <c r="K11">
        <v>222.3</v>
      </c>
      <c r="L11">
        <v>1.0128999999999999</v>
      </c>
      <c r="M11">
        <v>85.626000000000005</v>
      </c>
      <c r="N11">
        <v>92.31</v>
      </c>
      <c r="O11">
        <v>87.033000000000001</v>
      </c>
      <c r="P11">
        <v>17.8</v>
      </c>
      <c r="Q11">
        <v>22.9</v>
      </c>
      <c r="R11">
        <v>19.5</v>
      </c>
      <c r="S11">
        <v>5.74</v>
      </c>
      <c r="T11" s="16">
        <v>25</v>
      </c>
      <c r="U11" s="23">
        <f t="shared" si="0"/>
        <v>2261</v>
      </c>
      <c r="V11" s="16"/>
    </row>
    <row r="12" spans="1:22">
      <c r="A12" s="16">
        <v>25</v>
      </c>
      <c r="B12" t="s">
        <v>194</v>
      </c>
      <c r="C12" t="s">
        <v>14</v>
      </c>
      <c r="D12">
        <v>155108</v>
      </c>
      <c r="E12">
        <v>22623</v>
      </c>
      <c r="F12">
        <v>7.007835</v>
      </c>
      <c r="G12">
        <v>0</v>
      </c>
      <c r="H12">
        <v>89.304000000000002</v>
      </c>
      <c r="I12">
        <v>20.3</v>
      </c>
      <c r="J12">
        <v>90.2</v>
      </c>
      <c r="K12">
        <v>197.9</v>
      </c>
      <c r="L12">
        <v>1.0127999999999999</v>
      </c>
      <c r="M12">
        <v>85.313000000000002</v>
      </c>
      <c r="N12">
        <v>92.32</v>
      </c>
      <c r="O12">
        <v>86.504000000000005</v>
      </c>
      <c r="P12">
        <v>17.8</v>
      </c>
      <c r="Q12">
        <v>23.3</v>
      </c>
      <c r="R12">
        <v>19.899999999999999</v>
      </c>
      <c r="S12">
        <v>5.73</v>
      </c>
      <c r="T12" s="16">
        <v>24</v>
      </c>
      <c r="U12" s="23">
        <f t="shared" si="0"/>
        <v>2151</v>
      </c>
      <c r="V12" s="16"/>
    </row>
    <row r="13" spans="1:22">
      <c r="A13" s="16">
        <v>24</v>
      </c>
      <c r="B13" t="s">
        <v>195</v>
      </c>
      <c r="C13" t="s">
        <v>14</v>
      </c>
      <c r="D13">
        <v>152957</v>
      </c>
      <c r="E13">
        <v>22324</v>
      </c>
      <c r="F13">
        <v>6.9943119999999999</v>
      </c>
      <c r="G13">
        <v>0</v>
      </c>
      <c r="H13">
        <v>88.783000000000001</v>
      </c>
      <c r="I13">
        <v>20.100000000000001</v>
      </c>
      <c r="J13">
        <v>91.2</v>
      </c>
      <c r="K13">
        <v>231.3</v>
      </c>
      <c r="L13">
        <v>1.0126999999999999</v>
      </c>
      <c r="M13">
        <v>85.915000000000006</v>
      </c>
      <c r="N13">
        <v>92.186999999999998</v>
      </c>
      <c r="O13">
        <v>86.43</v>
      </c>
      <c r="P13">
        <v>17.5</v>
      </c>
      <c r="Q13">
        <v>23.2</v>
      </c>
      <c r="R13">
        <v>20.2</v>
      </c>
      <c r="S13">
        <v>5.73</v>
      </c>
      <c r="T13" s="16">
        <v>23</v>
      </c>
      <c r="U13" s="23">
        <f t="shared" si="0"/>
        <v>2178</v>
      </c>
      <c r="V13" s="16"/>
    </row>
    <row r="14" spans="1:22">
      <c r="A14" s="16">
        <v>23</v>
      </c>
      <c r="B14" t="s">
        <v>13</v>
      </c>
      <c r="C14" t="s">
        <v>14</v>
      </c>
      <c r="D14">
        <v>150779</v>
      </c>
      <c r="E14">
        <v>22019</v>
      </c>
      <c r="F14">
        <v>7.2637210000000003</v>
      </c>
      <c r="G14">
        <v>0</v>
      </c>
      <c r="H14">
        <v>93.167000000000002</v>
      </c>
      <c r="I14">
        <v>23.3</v>
      </c>
      <c r="J14">
        <v>10.8</v>
      </c>
      <c r="K14">
        <v>232.5</v>
      </c>
      <c r="L14">
        <v>1.0132000000000001</v>
      </c>
      <c r="M14">
        <v>89.45</v>
      </c>
      <c r="N14">
        <v>94.718999999999994</v>
      </c>
      <c r="O14">
        <v>90.23</v>
      </c>
      <c r="P14">
        <v>16</v>
      </c>
      <c r="Q14">
        <v>34</v>
      </c>
      <c r="R14">
        <v>20.399999999999999</v>
      </c>
      <c r="S14">
        <v>5.79</v>
      </c>
      <c r="T14" s="16">
        <v>22</v>
      </c>
      <c r="U14" s="23">
        <f t="shared" si="0"/>
        <v>261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150518</v>
      </c>
      <c r="E15">
        <v>21983</v>
      </c>
      <c r="F15">
        <v>7.5985959999999997</v>
      </c>
      <c r="G15">
        <v>0</v>
      </c>
      <c r="H15">
        <v>91.611999999999995</v>
      </c>
      <c r="I15">
        <v>18.600000000000001</v>
      </c>
      <c r="J15">
        <v>36.1</v>
      </c>
      <c r="K15">
        <v>233.9</v>
      </c>
      <c r="L15">
        <v>1.0145999999999999</v>
      </c>
      <c r="M15">
        <v>89.054000000000002</v>
      </c>
      <c r="N15">
        <v>94.902000000000001</v>
      </c>
      <c r="O15">
        <v>93.165999999999997</v>
      </c>
      <c r="P15">
        <v>14.9</v>
      </c>
      <c r="Q15">
        <v>24.7</v>
      </c>
      <c r="R15">
        <v>15.9</v>
      </c>
      <c r="S15">
        <v>5.79</v>
      </c>
      <c r="T15" s="22">
        <v>21</v>
      </c>
      <c r="U15" s="23">
        <f t="shared" si="0"/>
        <v>835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149683</v>
      </c>
      <c r="E16">
        <v>21868</v>
      </c>
      <c r="F16">
        <v>7.3261690000000002</v>
      </c>
      <c r="G16">
        <v>0</v>
      </c>
      <c r="H16">
        <v>89.501999999999995</v>
      </c>
      <c r="I16">
        <v>19</v>
      </c>
      <c r="J16">
        <v>73.400000000000006</v>
      </c>
      <c r="K16">
        <v>285.89999999999998</v>
      </c>
      <c r="L16">
        <v>1.0135000000000001</v>
      </c>
      <c r="M16">
        <v>86.094999999999999</v>
      </c>
      <c r="N16">
        <v>91.852000000000004</v>
      </c>
      <c r="O16">
        <v>90.888000000000005</v>
      </c>
      <c r="P16">
        <v>15.6</v>
      </c>
      <c r="Q16">
        <v>23</v>
      </c>
      <c r="R16">
        <v>19.8</v>
      </c>
      <c r="S16">
        <v>5.77</v>
      </c>
      <c r="T16" s="16">
        <v>20</v>
      </c>
      <c r="U16" s="23">
        <f t="shared" si="0"/>
        <v>1740</v>
      </c>
      <c r="V16" s="16"/>
    </row>
    <row r="17" spans="1:22">
      <c r="A17" s="16">
        <v>20</v>
      </c>
      <c r="B17" t="s">
        <v>17</v>
      </c>
      <c r="C17" t="s">
        <v>14</v>
      </c>
      <c r="D17">
        <v>147943</v>
      </c>
      <c r="E17">
        <v>21626</v>
      </c>
      <c r="F17">
        <v>7.0198010000000002</v>
      </c>
      <c r="G17">
        <v>0</v>
      </c>
      <c r="H17">
        <v>88.822999999999993</v>
      </c>
      <c r="I17">
        <v>20.2</v>
      </c>
      <c r="J17">
        <v>98.6</v>
      </c>
      <c r="K17">
        <v>221.3</v>
      </c>
      <c r="L17">
        <v>1.0127999999999999</v>
      </c>
      <c r="M17">
        <v>85.638999999999996</v>
      </c>
      <c r="N17">
        <v>91.337000000000003</v>
      </c>
      <c r="O17">
        <v>86.668999999999997</v>
      </c>
      <c r="P17">
        <v>18.100000000000001</v>
      </c>
      <c r="Q17">
        <v>24.4</v>
      </c>
      <c r="R17">
        <v>19.899999999999999</v>
      </c>
      <c r="S17">
        <v>5.78</v>
      </c>
      <c r="T17" s="16">
        <v>19</v>
      </c>
      <c r="U17" s="23">
        <f t="shared" si="0"/>
        <v>2353</v>
      </c>
      <c r="V17" s="16"/>
    </row>
    <row r="18" spans="1:22">
      <c r="A18" s="16">
        <v>19</v>
      </c>
      <c r="B18" t="s">
        <v>18</v>
      </c>
      <c r="C18" t="s">
        <v>14</v>
      </c>
      <c r="D18">
        <v>145590</v>
      </c>
      <c r="E18">
        <v>21298</v>
      </c>
      <c r="F18">
        <v>7.1460720000000002</v>
      </c>
      <c r="G18">
        <v>0</v>
      </c>
      <c r="H18">
        <v>88.84</v>
      </c>
      <c r="I18">
        <v>19.899999999999999</v>
      </c>
      <c r="J18">
        <v>88.7</v>
      </c>
      <c r="K18">
        <v>337.1</v>
      </c>
      <c r="L18">
        <v>1.0129999999999999</v>
      </c>
      <c r="M18">
        <v>83.313999999999993</v>
      </c>
      <c r="N18">
        <v>92.58</v>
      </c>
      <c r="O18">
        <v>88.492999999999995</v>
      </c>
      <c r="P18">
        <v>17.600000000000001</v>
      </c>
      <c r="Q18">
        <v>23.1</v>
      </c>
      <c r="R18">
        <v>20.100000000000001</v>
      </c>
      <c r="S18">
        <v>5.78</v>
      </c>
      <c r="T18" s="16">
        <v>18</v>
      </c>
      <c r="U18" s="23">
        <f t="shared" si="0"/>
        <v>2119</v>
      </c>
      <c r="V18" s="16"/>
    </row>
    <row r="19" spans="1:22">
      <c r="A19" s="16">
        <v>18</v>
      </c>
      <c r="B19" t="s">
        <v>19</v>
      </c>
      <c r="C19" t="s">
        <v>14</v>
      </c>
      <c r="D19">
        <v>143471</v>
      </c>
      <c r="E19">
        <v>21001</v>
      </c>
      <c r="F19">
        <v>6.9604419999999996</v>
      </c>
      <c r="G19">
        <v>0</v>
      </c>
      <c r="H19">
        <v>88.552000000000007</v>
      </c>
      <c r="I19">
        <v>20.9</v>
      </c>
      <c r="J19">
        <v>88.5</v>
      </c>
      <c r="K19">
        <v>325.10000000000002</v>
      </c>
      <c r="L19">
        <v>1.0125999999999999</v>
      </c>
      <c r="M19">
        <v>83.454999999999998</v>
      </c>
      <c r="N19">
        <v>91.646000000000001</v>
      </c>
      <c r="O19">
        <v>86.105000000000004</v>
      </c>
      <c r="P19">
        <v>18.600000000000001</v>
      </c>
      <c r="Q19">
        <v>25.7</v>
      </c>
      <c r="R19">
        <v>20.6</v>
      </c>
      <c r="S19">
        <v>5.79</v>
      </c>
      <c r="T19" s="16">
        <v>17</v>
      </c>
      <c r="U19" s="23">
        <f t="shared" si="0"/>
        <v>2110</v>
      </c>
      <c r="V19" s="16"/>
    </row>
    <row r="20" spans="1:22">
      <c r="A20" s="16">
        <v>17</v>
      </c>
      <c r="B20" t="s">
        <v>20</v>
      </c>
      <c r="C20" t="s">
        <v>14</v>
      </c>
      <c r="D20">
        <v>141361</v>
      </c>
      <c r="E20">
        <v>20705</v>
      </c>
      <c r="F20">
        <v>6.9813840000000003</v>
      </c>
      <c r="G20">
        <v>0</v>
      </c>
      <c r="H20">
        <v>89.772000000000006</v>
      </c>
      <c r="I20">
        <v>21.2</v>
      </c>
      <c r="J20">
        <v>77.8</v>
      </c>
      <c r="K20">
        <v>327.10000000000002</v>
      </c>
      <c r="L20">
        <v>1.0125999999999999</v>
      </c>
      <c r="M20">
        <v>85.57</v>
      </c>
      <c r="N20">
        <v>91.896000000000001</v>
      </c>
      <c r="O20">
        <v>86.501000000000005</v>
      </c>
      <c r="P20">
        <v>17.2</v>
      </c>
      <c r="Q20">
        <v>25.9</v>
      </c>
      <c r="R20">
        <v>20.9</v>
      </c>
      <c r="S20">
        <v>5.79</v>
      </c>
      <c r="T20" s="16">
        <v>16</v>
      </c>
      <c r="U20" s="23">
        <f t="shared" si="0"/>
        <v>1851</v>
      </c>
      <c r="V20" s="16"/>
    </row>
    <row r="21" spans="1:22">
      <c r="A21" s="16">
        <v>16</v>
      </c>
      <c r="B21" t="s">
        <v>21</v>
      </c>
      <c r="C21" t="s">
        <v>14</v>
      </c>
      <c r="D21">
        <v>139510</v>
      </c>
      <c r="E21">
        <v>20448</v>
      </c>
      <c r="F21">
        <v>7.3068960000000001</v>
      </c>
      <c r="G21">
        <v>0</v>
      </c>
      <c r="H21">
        <v>93.402000000000001</v>
      </c>
      <c r="I21">
        <v>24.2</v>
      </c>
      <c r="J21">
        <v>13</v>
      </c>
      <c r="K21">
        <v>211.3</v>
      </c>
      <c r="L21">
        <v>1.0132000000000001</v>
      </c>
      <c r="M21">
        <v>88.507000000000005</v>
      </c>
      <c r="N21">
        <v>94.691000000000003</v>
      </c>
      <c r="O21">
        <v>91.113</v>
      </c>
      <c r="P21">
        <v>15.6</v>
      </c>
      <c r="Q21">
        <v>35.5</v>
      </c>
      <c r="R21">
        <v>21.2</v>
      </c>
      <c r="S21">
        <v>5.78</v>
      </c>
      <c r="T21" s="16">
        <v>15</v>
      </c>
      <c r="U21" s="23">
        <f t="shared" si="0"/>
        <v>312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139198</v>
      </c>
      <c r="E22">
        <v>20406</v>
      </c>
      <c r="F22">
        <v>7.6247590000000001</v>
      </c>
      <c r="G22">
        <v>0</v>
      </c>
      <c r="H22">
        <v>92.522000000000006</v>
      </c>
      <c r="I22">
        <v>19.8</v>
      </c>
      <c r="J22">
        <v>51.1</v>
      </c>
      <c r="K22">
        <v>215.4</v>
      </c>
      <c r="L22">
        <v>1.0145999999999999</v>
      </c>
      <c r="M22">
        <v>89.471999999999994</v>
      </c>
      <c r="N22">
        <v>95.05</v>
      </c>
      <c r="O22">
        <v>93.802000000000007</v>
      </c>
      <c r="P22">
        <v>12.6</v>
      </c>
      <c r="Q22">
        <v>24.9</v>
      </c>
      <c r="R22">
        <v>16.7</v>
      </c>
      <c r="S22">
        <v>5.78</v>
      </c>
      <c r="T22" s="22">
        <v>14</v>
      </c>
      <c r="U22" s="23">
        <f t="shared" si="0"/>
        <v>1212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137986</v>
      </c>
      <c r="E23">
        <v>20240</v>
      </c>
      <c r="F23">
        <v>7.4111669999999998</v>
      </c>
      <c r="G23">
        <v>0</v>
      </c>
      <c r="H23">
        <v>91.201999999999998</v>
      </c>
      <c r="I23">
        <v>21.3</v>
      </c>
      <c r="J23">
        <v>84.7</v>
      </c>
      <c r="K23">
        <v>330.6</v>
      </c>
      <c r="L23">
        <v>1.0135000000000001</v>
      </c>
      <c r="M23">
        <v>87.8</v>
      </c>
      <c r="N23">
        <v>93.384</v>
      </c>
      <c r="O23">
        <v>92.311000000000007</v>
      </c>
      <c r="P23">
        <v>17.7</v>
      </c>
      <c r="Q23">
        <v>25.6</v>
      </c>
      <c r="R23">
        <v>20.5</v>
      </c>
      <c r="S23">
        <v>5.78</v>
      </c>
      <c r="T23" s="16">
        <v>13</v>
      </c>
      <c r="U23" s="23">
        <f t="shared" si="0"/>
        <v>2016</v>
      </c>
      <c r="V23" s="16"/>
    </row>
    <row r="24" spans="1:22">
      <c r="A24" s="16">
        <v>13</v>
      </c>
      <c r="B24" t="s">
        <v>24</v>
      </c>
      <c r="C24" t="s">
        <v>14</v>
      </c>
      <c r="D24">
        <v>135970</v>
      </c>
      <c r="E24">
        <v>19964</v>
      </c>
      <c r="F24">
        <v>7.1193109999999997</v>
      </c>
      <c r="G24">
        <v>0</v>
      </c>
      <c r="H24">
        <v>88.88</v>
      </c>
      <c r="I24">
        <v>21.1</v>
      </c>
      <c r="J24">
        <v>85.6</v>
      </c>
      <c r="K24">
        <v>336.8</v>
      </c>
      <c r="L24">
        <v>1.0128999999999999</v>
      </c>
      <c r="M24">
        <v>85.325999999999993</v>
      </c>
      <c r="N24">
        <v>91.998000000000005</v>
      </c>
      <c r="O24">
        <v>88.438999999999993</v>
      </c>
      <c r="P24">
        <v>16.399999999999999</v>
      </c>
      <c r="Q24">
        <v>24.9</v>
      </c>
      <c r="R24">
        <v>21</v>
      </c>
      <c r="S24">
        <v>5.78</v>
      </c>
      <c r="T24" s="16">
        <v>12</v>
      </c>
      <c r="U24" s="23">
        <f t="shared" si="0"/>
        <v>2034</v>
      </c>
      <c r="V24" s="16"/>
    </row>
    <row r="25" spans="1:22">
      <c r="A25" s="16">
        <v>12</v>
      </c>
      <c r="B25" t="s">
        <v>25</v>
      </c>
      <c r="C25" t="s">
        <v>14</v>
      </c>
      <c r="D25">
        <v>133936</v>
      </c>
      <c r="E25">
        <v>19678</v>
      </c>
      <c r="F25">
        <v>6.9590160000000001</v>
      </c>
      <c r="G25">
        <v>0</v>
      </c>
      <c r="H25">
        <v>89.176000000000002</v>
      </c>
      <c r="I25">
        <v>20.5</v>
      </c>
      <c r="J25">
        <v>88.7</v>
      </c>
      <c r="K25">
        <v>305.5</v>
      </c>
      <c r="L25">
        <v>1.0125</v>
      </c>
      <c r="M25">
        <v>85.638000000000005</v>
      </c>
      <c r="N25">
        <v>92.433000000000007</v>
      </c>
      <c r="O25">
        <v>86.204999999999998</v>
      </c>
      <c r="P25">
        <v>15.8</v>
      </c>
      <c r="Q25">
        <v>24.2</v>
      </c>
      <c r="R25">
        <v>21</v>
      </c>
      <c r="S25">
        <v>5.77</v>
      </c>
      <c r="T25" s="16">
        <v>11</v>
      </c>
      <c r="U25" s="23">
        <f t="shared" si="0"/>
        <v>2112</v>
      </c>
      <c r="V25" s="16"/>
    </row>
    <row r="26" spans="1:22">
      <c r="A26" s="16">
        <v>11</v>
      </c>
      <c r="B26" t="s">
        <v>26</v>
      </c>
      <c r="C26" t="s">
        <v>14</v>
      </c>
      <c r="D26">
        <v>131824</v>
      </c>
      <c r="E26">
        <v>19383</v>
      </c>
      <c r="F26">
        <v>6.9824900000000003</v>
      </c>
      <c r="G26">
        <v>0</v>
      </c>
      <c r="H26">
        <v>88.352999999999994</v>
      </c>
      <c r="I26">
        <v>20.399999999999999</v>
      </c>
      <c r="J26">
        <v>83.6</v>
      </c>
      <c r="K26">
        <v>336.9</v>
      </c>
      <c r="L26">
        <v>1.0126999999999999</v>
      </c>
      <c r="M26">
        <v>84.924999999999997</v>
      </c>
      <c r="N26">
        <v>91.763000000000005</v>
      </c>
      <c r="O26">
        <v>86.274000000000001</v>
      </c>
      <c r="P26">
        <v>15.5</v>
      </c>
      <c r="Q26">
        <v>24.3</v>
      </c>
      <c r="R26">
        <v>20.2</v>
      </c>
      <c r="S26">
        <v>5.77</v>
      </c>
      <c r="T26" s="16">
        <v>10</v>
      </c>
      <c r="U26" s="23">
        <f t="shared" si="0"/>
        <v>1986</v>
      </c>
      <c r="V26" s="16"/>
    </row>
    <row r="27" spans="1:22">
      <c r="A27" s="16">
        <v>10</v>
      </c>
      <c r="B27" t="s">
        <v>27</v>
      </c>
      <c r="C27" t="s">
        <v>14</v>
      </c>
      <c r="D27">
        <v>129838</v>
      </c>
      <c r="E27">
        <v>19102</v>
      </c>
      <c r="F27">
        <v>6.8794149999999998</v>
      </c>
      <c r="G27">
        <v>0</v>
      </c>
      <c r="H27">
        <v>88.828000000000003</v>
      </c>
      <c r="I27">
        <v>21.1</v>
      </c>
      <c r="J27">
        <v>78.3</v>
      </c>
      <c r="K27">
        <v>323.39999999999998</v>
      </c>
      <c r="L27">
        <v>1.0124</v>
      </c>
      <c r="M27">
        <v>84.762</v>
      </c>
      <c r="N27">
        <v>91.460999999999999</v>
      </c>
      <c r="O27">
        <v>84.98</v>
      </c>
      <c r="P27">
        <v>17.2</v>
      </c>
      <c r="Q27">
        <v>25.3</v>
      </c>
      <c r="R27">
        <v>20.6</v>
      </c>
      <c r="S27">
        <v>5.78</v>
      </c>
      <c r="T27" s="16">
        <v>9</v>
      </c>
      <c r="U27" s="23">
        <f t="shared" si="0"/>
        <v>1864</v>
      </c>
      <c r="V27" s="16"/>
    </row>
    <row r="28" spans="1:22">
      <c r="A28" s="16">
        <v>9</v>
      </c>
      <c r="B28" t="s">
        <v>28</v>
      </c>
      <c r="C28" t="s">
        <v>14</v>
      </c>
      <c r="D28">
        <v>127974</v>
      </c>
      <c r="E28">
        <v>18840</v>
      </c>
      <c r="F28">
        <v>7.182061</v>
      </c>
      <c r="G28">
        <v>0</v>
      </c>
      <c r="H28">
        <v>93.244</v>
      </c>
      <c r="I28">
        <v>21.8</v>
      </c>
      <c r="J28">
        <v>17.3</v>
      </c>
      <c r="K28">
        <v>262</v>
      </c>
      <c r="L28">
        <v>1.0130999999999999</v>
      </c>
      <c r="M28">
        <v>87.521000000000001</v>
      </c>
      <c r="N28">
        <v>94.792000000000002</v>
      </c>
      <c r="O28">
        <v>89.153999999999996</v>
      </c>
      <c r="P28">
        <v>14.2</v>
      </c>
      <c r="Q28">
        <v>29.2</v>
      </c>
      <c r="R28">
        <v>20.6</v>
      </c>
      <c r="S28">
        <v>5.79</v>
      </c>
      <c r="T28" s="16">
        <v>8</v>
      </c>
      <c r="U28" s="23">
        <f t="shared" si="0"/>
        <v>401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127573</v>
      </c>
      <c r="E29">
        <v>18786</v>
      </c>
      <c r="F29">
        <v>7.6548780000000001</v>
      </c>
      <c r="G29">
        <v>0</v>
      </c>
      <c r="H29">
        <v>92.463999999999999</v>
      </c>
      <c r="I29">
        <v>19.899999999999999</v>
      </c>
      <c r="J29">
        <v>16.399999999999999</v>
      </c>
      <c r="K29">
        <v>130.5</v>
      </c>
      <c r="L29">
        <v>1.0148999999999999</v>
      </c>
      <c r="M29">
        <v>90.105000000000004</v>
      </c>
      <c r="N29">
        <v>95.161000000000001</v>
      </c>
      <c r="O29">
        <v>93.682000000000002</v>
      </c>
      <c r="P29">
        <v>13.2</v>
      </c>
      <c r="Q29">
        <v>26.8</v>
      </c>
      <c r="R29">
        <v>15.3</v>
      </c>
      <c r="S29">
        <v>5.77</v>
      </c>
      <c r="T29" s="22">
        <v>7</v>
      </c>
      <c r="U29" s="23">
        <f t="shared" si="0"/>
        <v>388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127185</v>
      </c>
      <c r="E30">
        <v>18733</v>
      </c>
      <c r="F30">
        <v>7.3822919999999996</v>
      </c>
      <c r="G30">
        <v>0</v>
      </c>
      <c r="H30">
        <v>89.539000000000001</v>
      </c>
      <c r="I30">
        <v>20.100000000000001</v>
      </c>
      <c r="J30">
        <v>103.7</v>
      </c>
      <c r="K30">
        <v>294.10000000000002</v>
      </c>
      <c r="L30">
        <v>1.0136000000000001</v>
      </c>
      <c r="M30">
        <v>86.081000000000003</v>
      </c>
      <c r="N30">
        <v>92.56</v>
      </c>
      <c r="O30">
        <v>91.519000000000005</v>
      </c>
      <c r="P30">
        <v>18.2</v>
      </c>
      <c r="Q30">
        <v>23.3</v>
      </c>
      <c r="R30">
        <v>19.399999999999999</v>
      </c>
      <c r="S30">
        <v>5.78</v>
      </c>
      <c r="T30" s="16">
        <v>6</v>
      </c>
      <c r="U30" s="23">
        <f t="shared" si="0"/>
        <v>2479</v>
      </c>
      <c r="V30" s="5"/>
    </row>
    <row r="31" spans="1:22">
      <c r="A31" s="16">
        <v>6</v>
      </c>
      <c r="B31" t="s">
        <v>31</v>
      </c>
      <c r="C31" t="s">
        <v>14</v>
      </c>
      <c r="D31">
        <v>124706</v>
      </c>
      <c r="E31">
        <v>18389</v>
      </c>
      <c r="F31">
        <v>7.0432360000000003</v>
      </c>
      <c r="G31">
        <v>0</v>
      </c>
      <c r="H31">
        <v>88.766000000000005</v>
      </c>
      <c r="I31">
        <v>20.399999999999999</v>
      </c>
      <c r="J31">
        <v>100</v>
      </c>
      <c r="K31">
        <v>335.9</v>
      </c>
      <c r="L31">
        <v>1.0127999999999999</v>
      </c>
      <c r="M31">
        <v>85.418999999999997</v>
      </c>
      <c r="N31">
        <v>92.213999999999999</v>
      </c>
      <c r="O31">
        <v>87.146000000000001</v>
      </c>
      <c r="P31">
        <v>18.399999999999999</v>
      </c>
      <c r="Q31">
        <v>23.9</v>
      </c>
      <c r="R31">
        <v>20.3</v>
      </c>
      <c r="S31">
        <v>5.78</v>
      </c>
      <c r="T31" s="16">
        <v>5</v>
      </c>
      <c r="U31" s="23">
        <f t="shared" si="0"/>
        <v>2392</v>
      </c>
      <c r="V31" s="5"/>
    </row>
    <row r="32" spans="1:22">
      <c r="A32" s="16">
        <v>5</v>
      </c>
      <c r="B32" t="s">
        <v>32</v>
      </c>
      <c r="C32" t="s">
        <v>14</v>
      </c>
      <c r="D32">
        <v>122314</v>
      </c>
      <c r="E32">
        <v>18054</v>
      </c>
      <c r="F32">
        <v>6.9517449999999998</v>
      </c>
      <c r="G32">
        <v>0</v>
      </c>
      <c r="H32">
        <v>88.963999999999999</v>
      </c>
      <c r="I32">
        <v>19.899999999999999</v>
      </c>
      <c r="J32">
        <v>91.7</v>
      </c>
      <c r="K32">
        <v>274.39999999999998</v>
      </c>
      <c r="L32">
        <v>1.0126999999999999</v>
      </c>
      <c r="M32">
        <v>84.855999999999995</v>
      </c>
      <c r="N32">
        <v>91.697999999999993</v>
      </c>
      <c r="O32">
        <v>85.72</v>
      </c>
      <c r="P32">
        <v>15.6</v>
      </c>
      <c r="Q32">
        <v>23.5</v>
      </c>
      <c r="R32">
        <v>19.899999999999999</v>
      </c>
      <c r="S32">
        <v>5.77</v>
      </c>
      <c r="T32" s="16">
        <v>4</v>
      </c>
      <c r="U32" s="23">
        <f t="shared" si="0"/>
        <v>2186</v>
      </c>
      <c r="V32" s="5"/>
    </row>
    <row r="33" spans="1:22">
      <c r="A33" s="16">
        <v>4</v>
      </c>
      <c r="B33" t="s">
        <v>33</v>
      </c>
      <c r="C33" t="s">
        <v>14</v>
      </c>
      <c r="D33">
        <v>120128</v>
      </c>
      <c r="E33">
        <v>17749</v>
      </c>
      <c r="F33">
        <v>7.2342709999999997</v>
      </c>
      <c r="G33">
        <v>0</v>
      </c>
      <c r="H33">
        <v>89.561000000000007</v>
      </c>
      <c r="I33">
        <v>20.100000000000001</v>
      </c>
      <c r="J33">
        <v>100</v>
      </c>
      <c r="K33">
        <v>140.80000000000001</v>
      </c>
      <c r="L33">
        <v>1.0132000000000001</v>
      </c>
      <c r="M33">
        <v>86.444999999999993</v>
      </c>
      <c r="N33">
        <v>92.763000000000005</v>
      </c>
      <c r="O33">
        <v>89.861999999999995</v>
      </c>
      <c r="P33">
        <v>17.8</v>
      </c>
      <c r="Q33">
        <v>22.8</v>
      </c>
      <c r="R33">
        <v>20.5</v>
      </c>
      <c r="S33">
        <v>5.78</v>
      </c>
      <c r="T33" s="16">
        <v>3</v>
      </c>
      <c r="U33" s="23">
        <f t="shared" si="0"/>
        <v>2388</v>
      </c>
      <c r="V33" s="5"/>
    </row>
    <row r="34" spans="1:22">
      <c r="A34" s="16">
        <v>3</v>
      </c>
      <c r="B34" t="s">
        <v>34</v>
      </c>
      <c r="C34" t="s">
        <v>14</v>
      </c>
      <c r="D34">
        <v>117740</v>
      </c>
      <c r="E34">
        <v>17418</v>
      </c>
      <c r="F34">
        <v>7.0149039999999996</v>
      </c>
      <c r="G34">
        <v>0</v>
      </c>
      <c r="H34">
        <v>89.418999999999997</v>
      </c>
      <c r="I34">
        <v>20</v>
      </c>
      <c r="J34">
        <v>103.6</v>
      </c>
      <c r="K34">
        <v>190.3</v>
      </c>
      <c r="L34">
        <v>1.0127999999999999</v>
      </c>
      <c r="M34">
        <v>84.715999999999994</v>
      </c>
      <c r="N34">
        <v>92.912000000000006</v>
      </c>
      <c r="O34">
        <v>86.647000000000006</v>
      </c>
      <c r="P34">
        <v>17.399999999999999</v>
      </c>
      <c r="Q34">
        <v>22.7</v>
      </c>
      <c r="R34">
        <v>20</v>
      </c>
      <c r="S34">
        <v>5.79</v>
      </c>
      <c r="T34" s="16">
        <v>2</v>
      </c>
      <c r="U34" s="23">
        <f t="shared" si="0"/>
        <v>2479</v>
      </c>
      <c r="V34" s="5"/>
    </row>
    <row r="35" spans="1:22">
      <c r="A35" s="16">
        <v>2</v>
      </c>
      <c r="B35" t="s">
        <v>35</v>
      </c>
      <c r="C35" t="s">
        <v>14</v>
      </c>
      <c r="D35">
        <v>115261</v>
      </c>
      <c r="E35">
        <v>17074</v>
      </c>
      <c r="F35">
        <v>7.0404749999999998</v>
      </c>
      <c r="G35">
        <v>0</v>
      </c>
      <c r="H35">
        <v>93.087000000000003</v>
      </c>
      <c r="I35">
        <v>21</v>
      </c>
      <c r="J35">
        <v>17.100000000000001</v>
      </c>
      <c r="K35">
        <v>190.6</v>
      </c>
      <c r="L35">
        <v>1.0127999999999999</v>
      </c>
      <c r="M35">
        <v>84.608999999999995</v>
      </c>
      <c r="N35">
        <v>94.733000000000004</v>
      </c>
      <c r="O35">
        <v>87.076999999999998</v>
      </c>
      <c r="P35">
        <v>13.8</v>
      </c>
      <c r="Q35">
        <v>29.5</v>
      </c>
      <c r="R35">
        <v>20.2</v>
      </c>
      <c r="S35">
        <v>5.77</v>
      </c>
      <c r="T35" s="16">
        <v>1</v>
      </c>
      <c r="U35" s="23">
        <f t="shared" si="0"/>
        <v>381</v>
      </c>
      <c r="V35" s="5"/>
    </row>
    <row r="36" spans="1:22">
      <c r="A36" s="16">
        <v>1</v>
      </c>
      <c r="B36" t="s">
        <v>36</v>
      </c>
      <c r="C36" t="s">
        <v>14</v>
      </c>
      <c r="D36">
        <v>114880</v>
      </c>
      <c r="E36">
        <v>17022</v>
      </c>
      <c r="F36">
        <v>7.5728540000000004</v>
      </c>
      <c r="G36">
        <v>0</v>
      </c>
      <c r="H36">
        <v>92.122</v>
      </c>
      <c r="I36">
        <v>20</v>
      </c>
      <c r="J36">
        <v>14.3</v>
      </c>
      <c r="K36">
        <v>157.5</v>
      </c>
      <c r="L36">
        <v>1.0142</v>
      </c>
      <c r="M36">
        <v>88.956999999999994</v>
      </c>
      <c r="N36">
        <v>95.301000000000002</v>
      </c>
      <c r="O36">
        <v>93.742000000000004</v>
      </c>
      <c r="P36">
        <v>12.1</v>
      </c>
      <c r="Q36">
        <v>28.3</v>
      </c>
      <c r="R36">
        <v>18.399999999999999</v>
      </c>
      <c r="S36">
        <v>5.79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869110</v>
      </c>
      <c r="T6" s="16">
        <v>30</v>
      </c>
      <c r="U6" s="23">
        <f>D6-D7</f>
        <v>2490</v>
      </c>
      <c r="V6" s="4"/>
    </row>
    <row r="7" spans="1:22">
      <c r="A7" s="16">
        <v>30</v>
      </c>
      <c r="B7" t="s">
        <v>189</v>
      </c>
      <c r="C7" t="s">
        <v>14</v>
      </c>
      <c r="D7">
        <v>866620</v>
      </c>
      <c r="E7">
        <v>649282</v>
      </c>
      <c r="F7">
        <v>7.0605929999999999</v>
      </c>
      <c r="G7">
        <v>1</v>
      </c>
      <c r="H7">
        <v>93.716999999999999</v>
      </c>
      <c r="I7">
        <v>23.9</v>
      </c>
      <c r="J7">
        <v>45.6</v>
      </c>
      <c r="K7">
        <v>330.8</v>
      </c>
      <c r="L7">
        <v>1.0122</v>
      </c>
      <c r="M7">
        <v>88.546999999999997</v>
      </c>
      <c r="N7">
        <v>94.905000000000001</v>
      </c>
      <c r="O7">
        <v>89.103999999999999</v>
      </c>
      <c r="P7">
        <v>16.399999999999999</v>
      </c>
      <c r="Q7">
        <v>32</v>
      </c>
      <c r="R7">
        <v>25.2</v>
      </c>
      <c r="S7">
        <v>5.58</v>
      </c>
      <c r="T7" s="16">
        <v>29</v>
      </c>
      <c r="U7" s="23">
        <f>D7-D8</f>
        <v>1123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865497</v>
      </c>
      <c r="E8">
        <v>649128</v>
      </c>
      <c r="F8">
        <v>7.5309109999999997</v>
      </c>
      <c r="G8">
        <v>1</v>
      </c>
      <c r="H8">
        <v>93.778000000000006</v>
      </c>
      <c r="I8">
        <v>21.4</v>
      </c>
      <c r="J8">
        <v>33.1</v>
      </c>
      <c r="K8">
        <v>269.60000000000002</v>
      </c>
      <c r="L8">
        <v>1.0136000000000001</v>
      </c>
      <c r="M8">
        <v>91.64</v>
      </c>
      <c r="N8">
        <v>95.87</v>
      </c>
      <c r="O8">
        <v>94.433000000000007</v>
      </c>
      <c r="P8">
        <v>14.4</v>
      </c>
      <c r="Q8">
        <v>30.9</v>
      </c>
      <c r="R8">
        <v>21.8</v>
      </c>
      <c r="S8">
        <v>5.57</v>
      </c>
      <c r="T8" s="22">
        <v>28</v>
      </c>
      <c r="U8" s="23">
        <f t="shared" ref="U8:U35" si="0">D8-D9</f>
        <v>827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864670</v>
      </c>
      <c r="E9">
        <v>649015</v>
      </c>
      <c r="F9">
        <v>7.3852399999999996</v>
      </c>
      <c r="G9">
        <v>1</v>
      </c>
      <c r="H9">
        <v>91.543999999999997</v>
      </c>
      <c r="I9">
        <v>23.7</v>
      </c>
      <c r="J9">
        <v>87.6</v>
      </c>
      <c r="K9">
        <v>266</v>
      </c>
      <c r="L9">
        <v>1.0134000000000001</v>
      </c>
      <c r="M9">
        <v>87.712000000000003</v>
      </c>
      <c r="N9">
        <v>94.102999999999994</v>
      </c>
      <c r="O9">
        <v>92.328999999999994</v>
      </c>
      <c r="P9">
        <v>16.899999999999999</v>
      </c>
      <c r="Q9">
        <v>30.1</v>
      </c>
      <c r="R9">
        <v>21.5</v>
      </c>
      <c r="S9">
        <v>5.58</v>
      </c>
      <c r="T9" s="16">
        <v>27</v>
      </c>
      <c r="U9" s="23">
        <f t="shared" si="0"/>
        <v>2090</v>
      </c>
      <c r="V9" s="16"/>
    </row>
    <row r="10" spans="1:22">
      <c r="A10" s="16">
        <v>27</v>
      </c>
      <c r="B10" t="s">
        <v>192</v>
      </c>
      <c r="C10" t="s">
        <v>14</v>
      </c>
      <c r="D10">
        <v>862580</v>
      </c>
      <c r="E10">
        <v>648724</v>
      </c>
      <c r="F10">
        <v>7.0389850000000003</v>
      </c>
      <c r="G10">
        <v>1</v>
      </c>
      <c r="H10">
        <v>89.849000000000004</v>
      </c>
      <c r="I10">
        <v>24.7</v>
      </c>
      <c r="J10">
        <v>122.2</v>
      </c>
      <c r="K10">
        <v>300</v>
      </c>
      <c r="L10">
        <v>1.0122</v>
      </c>
      <c r="M10">
        <v>84.876999999999995</v>
      </c>
      <c r="N10">
        <v>92.742000000000004</v>
      </c>
      <c r="O10">
        <v>88.685000000000002</v>
      </c>
      <c r="P10">
        <v>22</v>
      </c>
      <c r="Q10">
        <v>27.7</v>
      </c>
      <c r="R10">
        <v>24.9</v>
      </c>
      <c r="S10">
        <v>5.56</v>
      </c>
      <c r="T10" s="16">
        <v>26</v>
      </c>
      <c r="U10" s="23">
        <f t="shared" si="0"/>
        <v>2878</v>
      </c>
      <c r="V10" s="16"/>
    </row>
    <row r="11" spans="1:22">
      <c r="A11" s="16">
        <v>26</v>
      </c>
      <c r="B11" t="s">
        <v>193</v>
      </c>
      <c r="C11" t="s">
        <v>14</v>
      </c>
      <c r="D11">
        <v>859702</v>
      </c>
      <c r="E11">
        <v>648317</v>
      </c>
      <c r="F11">
        <v>6.9313180000000001</v>
      </c>
      <c r="G11">
        <v>1</v>
      </c>
      <c r="H11">
        <v>89.052999999999997</v>
      </c>
      <c r="I11">
        <v>24.3</v>
      </c>
      <c r="J11">
        <v>109.9</v>
      </c>
      <c r="K11">
        <v>341.6</v>
      </c>
      <c r="L11">
        <v>1.0119</v>
      </c>
      <c r="M11">
        <v>85.847999999999999</v>
      </c>
      <c r="N11">
        <v>92.602000000000004</v>
      </c>
      <c r="O11">
        <v>87.325999999999993</v>
      </c>
      <c r="P11">
        <v>19.100000000000001</v>
      </c>
      <c r="Q11">
        <v>27.6</v>
      </c>
      <c r="R11">
        <v>25.3</v>
      </c>
      <c r="S11">
        <v>5.58</v>
      </c>
      <c r="T11" s="16">
        <v>25</v>
      </c>
      <c r="U11" s="23">
        <f t="shared" si="0"/>
        <v>2600</v>
      </c>
      <c r="V11" s="16"/>
    </row>
    <row r="12" spans="1:22">
      <c r="A12" s="16">
        <v>25</v>
      </c>
      <c r="B12" t="s">
        <v>194</v>
      </c>
      <c r="C12" t="s">
        <v>14</v>
      </c>
      <c r="D12">
        <v>857102</v>
      </c>
      <c r="E12">
        <v>647948</v>
      </c>
      <c r="F12">
        <v>6.9258280000000001</v>
      </c>
      <c r="G12">
        <v>1</v>
      </c>
      <c r="H12">
        <v>89.567999999999998</v>
      </c>
      <c r="I12">
        <v>24.8</v>
      </c>
      <c r="J12">
        <v>112.2</v>
      </c>
      <c r="K12">
        <v>318.39999999999998</v>
      </c>
      <c r="L12">
        <v>1.012</v>
      </c>
      <c r="M12">
        <v>85.631</v>
      </c>
      <c r="N12">
        <v>92.587999999999994</v>
      </c>
      <c r="O12">
        <v>87.173000000000002</v>
      </c>
      <c r="P12">
        <v>21.2</v>
      </c>
      <c r="Q12">
        <v>28.1</v>
      </c>
      <c r="R12">
        <v>25.1</v>
      </c>
      <c r="S12">
        <v>5.57</v>
      </c>
      <c r="T12" s="16">
        <v>24</v>
      </c>
      <c r="U12" s="23">
        <f t="shared" si="0"/>
        <v>2639</v>
      </c>
      <c r="V12" s="16"/>
    </row>
    <row r="13" spans="1:22">
      <c r="A13" s="16">
        <v>24</v>
      </c>
      <c r="B13" t="s">
        <v>195</v>
      </c>
      <c r="C13" t="s">
        <v>14</v>
      </c>
      <c r="D13">
        <v>854463</v>
      </c>
      <c r="E13">
        <v>647574</v>
      </c>
      <c r="F13">
        <v>6.9065599999999998</v>
      </c>
      <c r="G13">
        <v>1</v>
      </c>
      <c r="H13">
        <v>89.123999999999995</v>
      </c>
      <c r="I13">
        <v>24.6</v>
      </c>
      <c r="J13">
        <v>118.2</v>
      </c>
      <c r="K13">
        <v>318.3</v>
      </c>
      <c r="L13">
        <v>1.0119</v>
      </c>
      <c r="M13">
        <v>86.290999999999997</v>
      </c>
      <c r="N13">
        <v>92.331999999999994</v>
      </c>
      <c r="O13">
        <v>86.968999999999994</v>
      </c>
      <c r="P13">
        <v>22.3</v>
      </c>
      <c r="Q13">
        <v>27.5</v>
      </c>
      <c r="R13">
        <v>25.3</v>
      </c>
      <c r="S13">
        <v>5.58</v>
      </c>
      <c r="T13" s="16">
        <v>23</v>
      </c>
      <c r="U13" s="23">
        <f t="shared" si="0"/>
        <v>2790</v>
      </c>
      <c r="V13" s="16"/>
    </row>
    <row r="14" spans="1:22">
      <c r="A14" s="16">
        <v>23</v>
      </c>
      <c r="B14" t="s">
        <v>13</v>
      </c>
      <c r="C14" t="s">
        <v>14</v>
      </c>
      <c r="D14">
        <v>851673</v>
      </c>
      <c r="E14">
        <v>647178</v>
      </c>
      <c r="F14">
        <v>7.158919</v>
      </c>
      <c r="G14">
        <v>1</v>
      </c>
      <c r="H14">
        <v>93.22</v>
      </c>
      <c r="I14">
        <v>26</v>
      </c>
      <c r="J14">
        <v>21.1</v>
      </c>
      <c r="K14">
        <v>289.2</v>
      </c>
      <c r="L14">
        <v>1.0124</v>
      </c>
      <c r="M14">
        <v>89.566999999999993</v>
      </c>
      <c r="N14">
        <v>94.734999999999999</v>
      </c>
      <c r="O14">
        <v>90.513000000000005</v>
      </c>
      <c r="P14">
        <v>18.5</v>
      </c>
      <c r="Q14">
        <v>35.6</v>
      </c>
      <c r="R14">
        <v>25.3</v>
      </c>
      <c r="S14">
        <v>5.66</v>
      </c>
      <c r="T14" s="16">
        <v>22</v>
      </c>
      <c r="U14" s="23">
        <f t="shared" si="0"/>
        <v>595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851078</v>
      </c>
      <c r="E15">
        <v>647096</v>
      </c>
      <c r="F15">
        <v>7.516947</v>
      </c>
      <c r="G15">
        <v>1</v>
      </c>
      <c r="H15">
        <v>91.911000000000001</v>
      </c>
      <c r="I15">
        <v>21.3</v>
      </c>
      <c r="J15">
        <v>30.2</v>
      </c>
      <c r="K15">
        <v>252.3</v>
      </c>
      <c r="L15">
        <v>1.014</v>
      </c>
      <c r="M15">
        <v>89.453999999999994</v>
      </c>
      <c r="N15">
        <v>94.941000000000003</v>
      </c>
      <c r="O15">
        <v>93.212000000000003</v>
      </c>
      <c r="P15">
        <v>15.1</v>
      </c>
      <c r="Q15">
        <v>29.2</v>
      </c>
      <c r="R15">
        <v>19</v>
      </c>
      <c r="S15">
        <v>5.66</v>
      </c>
      <c r="T15" s="22">
        <v>21</v>
      </c>
      <c r="U15" s="23">
        <f t="shared" si="0"/>
        <v>700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850378</v>
      </c>
      <c r="E16">
        <v>646998</v>
      </c>
      <c r="F16">
        <v>7.2705549999999999</v>
      </c>
      <c r="G16">
        <v>1</v>
      </c>
      <c r="H16">
        <v>89.884</v>
      </c>
      <c r="I16">
        <v>23.5</v>
      </c>
      <c r="J16">
        <v>92</v>
      </c>
      <c r="K16">
        <v>264.39999999999998</v>
      </c>
      <c r="L16">
        <v>1.0128999999999999</v>
      </c>
      <c r="M16">
        <v>86.600999999999999</v>
      </c>
      <c r="N16">
        <v>92.269000000000005</v>
      </c>
      <c r="O16">
        <v>91.228999999999999</v>
      </c>
      <c r="P16">
        <v>17.600000000000001</v>
      </c>
      <c r="Q16">
        <v>27.3</v>
      </c>
      <c r="R16">
        <v>22.9</v>
      </c>
      <c r="S16">
        <v>5.66</v>
      </c>
      <c r="T16" s="16">
        <v>20</v>
      </c>
      <c r="U16" s="23">
        <f t="shared" si="0"/>
        <v>2177</v>
      </c>
      <c r="V16" s="16"/>
    </row>
    <row r="17" spans="1:22">
      <c r="A17" s="16">
        <v>20</v>
      </c>
      <c r="B17" t="s">
        <v>17</v>
      </c>
      <c r="C17" t="s">
        <v>14</v>
      </c>
      <c r="D17">
        <v>848201</v>
      </c>
      <c r="E17">
        <v>646691</v>
      </c>
      <c r="F17">
        <v>6.9508749999999999</v>
      </c>
      <c r="G17">
        <v>1</v>
      </c>
      <c r="H17">
        <v>89.168000000000006</v>
      </c>
      <c r="I17">
        <v>25</v>
      </c>
      <c r="J17">
        <v>133.5</v>
      </c>
      <c r="K17">
        <v>366.7</v>
      </c>
      <c r="L17">
        <v>1.012</v>
      </c>
      <c r="M17">
        <v>86.052000000000007</v>
      </c>
      <c r="N17">
        <v>91.867999999999995</v>
      </c>
      <c r="O17">
        <v>87.450999999999993</v>
      </c>
      <c r="P17">
        <v>21.8</v>
      </c>
      <c r="Q17">
        <v>28.2</v>
      </c>
      <c r="R17">
        <v>24.9</v>
      </c>
      <c r="S17">
        <v>5.66</v>
      </c>
      <c r="T17" s="16">
        <v>19</v>
      </c>
      <c r="U17" s="23">
        <f t="shared" si="0"/>
        <v>3155</v>
      </c>
      <c r="V17" s="16"/>
    </row>
    <row r="18" spans="1:22">
      <c r="A18" s="16">
        <v>19</v>
      </c>
      <c r="B18" t="s">
        <v>18</v>
      </c>
      <c r="C18" t="s">
        <v>14</v>
      </c>
      <c r="D18">
        <v>845046</v>
      </c>
      <c r="E18">
        <v>646243</v>
      </c>
      <c r="F18">
        <v>7.0383750000000003</v>
      </c>
      <c r="G18">
        <v>1</v>
      </c>
      <c r="H18">
        <v>89.144000000000005</v>
      </c>
      <c r="I18">
        <v>24.8</v>
      </c>
      <c r="J18">
        <v>127.1</v>
      </c>
      <c r="K18">
        <v>325.7</v>
      </c>
      <c r="L18">
        <v>1.0122</v>
      </c>
      <c r="M18">
        <v>83.888999999999996</v>
      </c>
      <c r="N18">
        <v>92.606999999999999</v>
      </c>
      <c r="O18">
        <v>88.835999999999999</v>
      </c>
      <c r="P18">
        <v>20.9</v>
      </c>
      <c r="Q18">
        <v>27.7</v>
      </c>
      <c r="R18">
        <v>25.3</v>
      </c>
      <c r="S18">
        <v>5.66</v>
      </c>
      <c r="T18" s="16">
        <v>18</v>
      </c>
      <c r="U18" s="23">
        <f t="shared" si="0"/>
        <v>3003</v>
      </c>
      <c r="V18" s="16"/>
    </row>
    <row r="19" spans="1:22">
      <c r="A19" s="16">
        <v>18</v>
      </c>
      <c r="B19" t="s">
        <v>19</v>
      </c>
      <c r="C19" t="s">
        <v>14</v>
      </c>
      <c r="D19">
        <v>842043</v>
      </c>
      <c r="E19">
        <v>645816</v>
      </c>
      <c r="F19">
        <v>6.852938</v>
      </c>
      <c r="G19">
        <v>1</v>
      </c>
      <c r="H19">
        <v>88.84</v>
      </c>
      <c r="I19">
        <v>25.7</v>
      </c>
      <c r="J19">
        <v>113.9</v>
      </c>
      <c r="K19">
        <v>363.2</v>
      </c>
      <c r="L19">
        <v>1.0118</v>
      </c>
      <c r="M19">
        <v>83.828000000000003</v>
      </c>
      <c r="N19">
        <v>91.847999999999999</v>
      </c>
      <c r="O19">
        <v>86.316000000000003</v>
      </c>
      <c r="P19">
        <v>21.8</v>
      </c>
      <c r="Q19">
        <v>33.299999999999997</v>
      </c>
      <c r="R19">
        <v>25.6</v>
      </c>
      <c r="S19">
        <v>5.67</v>
      </c>
      <c r="T19" s="16">
        <v>17</v>
      </c>
      <c r="U19" s="23">
        <f t="shared" si="0"/>
        <v>2697</v>
      </c>
      <c r="V19" s="16"/>
    </row>
    <row r="20" spans="1:22">
      <c r="A20" s="16">
        <v>17</v>
      </c>
      <c r="B20" t="s">
        <v>20</v>
      </c>
      <c r="C20" t="s">
        <v>14</v>
      </c>
      <c r="D20">
        <v>839346</v>
      </c>
      <c r="E20">
        <v>645431</v>
      </c>
      <c r="F20">
        <v>6.9108609999999997</v>
      </c>
      <c r="G20">
        <v>1</v>
      </c>
      <c r="H20">
        <v>89.997</v>
      </c>
      <c r="I20">
        <v>25.6</v>
      </c>
      <c r="J20">
        <v>98.8</v>
      </c>
      <c r="K20">
        <v>375</v>
      </c>
      <c r="L20">
        <v>1.0119</v>
      </c>
      <c r="M20">
        <v>86.033000000000001</v>
      </c>
      <c r="N20">
        <v>92.055000000000007</v>
      </c>
      <c r="O20">
        <v>87.037000000000006</v>
      </c>
      <c r="P20">
        <v>21.2</v>
      </c>
      <c r="Q20">
        <v>32.1</v>
      </c>
      <c r="R20">
        <v>25.3</v>
      </c>
      <c r="S20">
        <v>5.67</v>
      </c>
      <c r="T20" s="16">
        <v>16</v>
      </c>
      <c r="U20" s="23">
        <f t="shared" si="0"/>
        <v>2321</v>
      </c>
      <c r="V20" s="16"/>
    </row>
    <row r="21" spans="1:22">
      <c r="A21" s="16">
        <v>16</v>
      </c>
      <c r="B21" t="s">
        <v>21</v>
      </c>
      <c r="C21" t="s">
        <v>14</v>
      </c>
      <c r="D21">
        <v>837025</v>
      </c>
      <c r="E21">
        <v>645104</v>
      </c>
      <c r="F21">
        <v>7.1590090000000002</v>
      </c>
      <c r="G21">
        <v>1</v>
      </c>
      <c r="H21">
        <v>93.426000000000002</v>
      </c>
      <c r="I21">
        <v>26.6</v>
      </c>
      <c r="J21">
        <v>31.8</v>
      </c>
      <c r="K21">
        <v>463.1</v>
      </c>
      <c r="L21">
        <v>1.0123</v>
      </c>
      <c r="M21">
        <v>88.48</v>
      </c>
      <c r="N21">
        <v>94.760999999999996</v>
      </c>
      <c r="O21">
        <v>90.724000000000004</v>
      </c>
      <c r="P21">
        <v>16.100000000000001</v>
      </c>
      <c r="Q21">
        <v>38.299999999999997</v>
      </c>
      <c r="R21">
        <v>25.9</v>
      </c>
      <c r="S21">
        <v>5.66</v>
      </c>
      <c r="T21" s="16">
        <v>15</v>
      </c>
      <c r="U21" s="23">
        <f t="shared" si="0"/>
        <v>812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836213</v>
      </c>
      <c r="E22">
        <v>644992</v>
      </c>
      <c r="F22">
        <v>7.5588699999999998</v>
      </c>
      <c r="G22">
        <v>1</v>
      </c>
      <c r="H22">
        <v>92.754999999999995</v>
      </c>
      <c r="I22">
        <v>24</v>
      </c>
      <c r="J22">
        <v>15.6</v>
      </c>
      <c r="K22">
        <v>57.2</v>
      </c>
      <c r="L22">
        <v>1.0141</v>
      </c>
      <c r="M22">
        <v>90.03</v>
      </c>
      <c r="N22">
        <v>95.07</v>
      </c>
      <c r="O22">
        <v>93.863</v>
      </c>
      <c r="P22">
        <v>12.8</v>
      </c>
      <c r="Q22">
        <v>34.1</v>
      </c>
      <c r="R22">
        <v>19.2</v>
      </c>
      <c r="S22">
        <v>5.67</v>
      </c>
      <c r="T22" s="22">
        <v>14</v>
      </c>
      <c r="U22" s="23">
        <f t="shared" si="0"/>
        <v>366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835847</v>
      </c>
      <c r="E23">
        <v>644941</v>
      </c>
      <c r="F23">
        <v>7.3859490000000001</v>
      </c>
      <c r="G23">
        <v>1</v>
      </c>
      <c r="H23">
        <v>91.516000000000005</v>
      </c>
      <c r="I23">
        <v>25.5</v>
      </c>
      <c r="J23">
        <v>92.6</v>
      </c>
      <c r="K23">
        <v>253.8</v>
      </c>
      <c r="L23">
        <v>1.0132000000000001</v>
      </c>
      <c r="M23">
        <v>88.195999999999998</v>
      </c>
      <c r="N23">
        <v>93.358999999999995</v>
      </c>
      <c r="O23">
        <v>92.784999999999997</v>
      </c>
      <c r="P23">
        <v>18</v>
      </c>
      <c r="Q23">
        <v>30.2</v>
      </c>
      <c r="R23">
        <v>22.8</v>
      </c>
      <c r="S23">
        <v>5.67</v>
      </c>
      <c r="T23" s="16">
        <v>13</v>
      </c>
      <c r="U23" s="23">
        <f t="shared" si="0"/>
        <v>2177</v>
      </c>
      <c r="V23" s="16"/>
    </row>
    <row r="24" spans="1:22">
      <c r="A24" s="16">
        <v>13</v>
      </c>
      <c r="B24" t="s">
        <v>24</v>
      </c>
      <c r="C24" t="s">
        <v>14</v>
      </c>
      <c r="D24">
        <v>833670</v>
      </c>
      <c r="E24">
        <v>644638</v>
      </c>
      <c r="F24">
        <v>7.0483690000000001</v>
      </c>
      <c r="G24">
        <v>1</v>
      </c>
      <c r="H24">
        <v>89.296000000000006</v>
      </c>
      <c r="I24">
        <v>25.6</v>
      </c>
      <c r="J24">
        <v>104.8</v>
      </c>
      <c r="K24">
        <v>261.5</v>
      </c>
      <c r="L24">
        <v>1.0122</v>
      </c>
      <c r="M24">
        <v>85.754999999999995</v>
      </c>
      <c r="N24">
        <v>92.343000000000004</v>
      </c>
      <c r="O24">
        <v>88.962000000000003</v>
      </c>
      <c r="P24">
        <v>18.600000000000001</v>
      </c>
      <c r="Q24">
        <v>31.7</v>
      </c>
      <c r="R24">
        <v>25.3</v>
      </c>
      <c r="S24">
        <v>5.67</v>
      </c>
      <c r="T24" s="16">
        <v>12</v>
      </c>
      <c r="U24" s="23">
        <f t="shared" si="0"/>
        <v>2472</v>
      </c>
      <c r="V24" s="16"/>
    </row>
    <row r="25" spans="1:22">
      <c r="A25" s="16">
        <v>12</v>
      </c>
      <c r="B25" t="s">
        <v>25</v>
      </c>
      <c r="C25" t="s">
        <v>14</v>
      </c>
      <c r="D25">
        <v>831198</v>
      </c>
      <c r="E25">
        <v>644286</v>
      </c>
      <c r="F25">
        <v>6.8975780000000002</v>
      </c>
      <c r="G25">
        <v>1</v>
      </c>
      <c r="H25">
        <v>89.468000000000004</v>
      </c>
      <c r="I25">
        <v>25</v>
      </c>
      <c r="J25">
        <v>105.6</v>
      </c>
      <c r="K25">
        <v>282.39999999999998</v>
      </c>
      <c r="L25">
        <v>1.0119</v>
      </c>
      <c r="M25">
        <v>85.938000000000002</v>
      </c>
      <c r="N25">
        <v>92.691000000000003</v>
      </c>
      <c r="O25">
        <v>86.856999999999999</v>
      </c>
      <c r="P25">
        <v>17.399999999999999</v>
      </c>
      <c r="Q25">
        <v>30.2</v>
      </c>
      <c r="R25">
        <v>25.4</v>
      </c>
      <c r="S25">
        <v>5.68</v>
      </c>
      <c r="T25" s="16">
        <v>11</v>
      </c>
      <c r="U25" s="23">
        <f t="shared" si="0"/>
        <v>2502</v>
      </c>
      <c r="V25" s="16"/>
    </row>
    <row r="26" spans="1:22">
      <c r="A26" s="16">
        <v>11</v>
      </c>
      <c r="B26" t="s">
        <v>26</v>
      </c>
      <c r="C26" t="s">
        <v>14</v>
      </c>
      <c r="D26">
        <v>828696</v>
      </c>
      <c r="E26">
        <v>643931</v>
      </c>
      <c r="F26">
        <v>6.8894169999999999</v>
      </c>
      <c r="G26">
        <v>1</v>
      </c>
      <c r="H26">
        <v>88.74</v>
      </c>
      <c r="I26">
        <v>24.8</v>
      </c>
      <c r="J26">
        <v>98.3</v>
      </c>
      <c r="K26">
        <v>328.5</v>
      </c>
      <c r="L26">
        <v>1.0119</v>
      </c>
      <c r="M26">
        <v>85.32</v>
      </c>
      <c r="N26">
        <v>91.998999999999995</v>
      </c>
      <c r="O26">
        <v>86.638000000000005</v>
      </c>
      <c r="P26">
        <v>17.2</v>
      </c>
      <c r="Q26">
        <v>29.9</v>
      </c>
      <c r="R26">
        <v>25.1</v>
      </c>
      <c r="S26">
        <v>5.66</v>
      </c>
      <c r="T26" s="16">
        <v>10</v>
      </c>
      <c r="U26" s="23">
        <f t="shared" si="0"/>
        <v>2328</v>
      </c>
      <c r="V26" s="16"/>
    </row>
    <row r="27" spans="1:22">
      <c r="A27" s="16">
        <v>10</v>
      </c>
      <c r="B27" t="s">
        <v>27</v>
      </c>
      <c r="C27" t="s">
        <v>14</v>
      </c>
      <c r="D27">
        <v>826368</v>
      </c>
      <c r="E27">
        <v>643598</v>
      </c>
      <c r="F27">
        <v>6.806165</v>
      </c>
      <c r="G27">
        <v>1</v>
      </c>
      <c r="H27">
        <v>89.128</v>
      </c>
      <c r="I27">
        <v>24.9</v>
      </c>
      <c r="J27">
        <v>113.8</v>
      </c>
      <c r="K27">
        <v>255.5</v>
      </c>
      <c r="L27">
        <v>1.0117</v>
      </c>
      <c r="M27">
        <v>85.411000000000001</v>
      </c>
      <c r="N27">
        <v>91.418999999999997</v>
      </c>
      <c r="O27">
        <v>85.492999999999995</v>
      </c>
      <c r="P27">
        <v>18.5</v>
      </c>
      <c r="Q27">
        <v>28.5</v>
      </c>
      <c r="R27">
        <v>25.1</v>
      </c>
      <c r="S27">
        <v>5.59</v>
      </c>
      <c r="T27" s="16">
        <v>9</v>
      </c>
      <c r="U27" s="23">
        <f t="shared" si="0"/>
        <v>2695</v>
      </c>
      <c r="V27" s="16"/>
    </row>
    <row r="28" spans="1:22">
      <c r="A28" s="16">
        <v>9</v>
      </c>
      <c r="B28" t="s">
        <v>28</v>
      </c>
      <c r="C28" t="s">
        <v>14</v>
      </c>
      <c r="D28">
        <v>823673</v>
      </c>
      <c r="E28">
        <v>643215</v>
      </c>
      <c r="F28">
        <v>7.0748069999999998</v>
      </c>
      <c r="G28">
        <v>1</v>
      </c>
      <c r="H28">
        <v>93.28</v>
      </c>
      <c r="I28">
        <v>24.1</v>
      </c>
      <c r="J28">
        <v>48.9</v>
      </c>
      <c r="K28">
        <v>378.9</v>
      </c>
      <c r="L28">
        <v>1.0123</v>
      </c>
      <c r="M28">
        <v>87.644000000000005</v>
      </c>
      <c r="N28">
        <v>94.84</v>
      </c>
      <c r="O28">
        <v>89.242999999999995</v>
      </c>
      <c r="P28">
        <v>15.8</v>
      </c>
      <c r="Q28">
        <v>31.3</v>
      </c>
      <c r="R28">
        <v>25</v>
      </c>
      <c r="S28">
        <v>5.58</v>
      </c>
      <c r="T28" s="16">
        <v>8</v>
      </c>
      <c r="U28" s="23">
        <f t="shared" si="0"/>
        <v>1219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822454</v>
      </c>
      <c r="E29">
        <v>643047</v>
      </c>
      <c r="F29">
        <v>7.4595149999999997</v>
      </c>
      <c r="G29">
        <v>1</v>
      </c>
      <c r="H29">
        <v>92.694999999999993</v>
      </c>
      <c r="I29">
        <v>22.3</v>
      </c>
      <c r="J29">
        <v>42</v>
      </c>
      <c r="K29">
        <v>255.8</v>
      </c>
      <c r="L29">
        <v>1.0134000000000001</v>
      </c>
      <c r="M29">
        <v>90.745999999999995</v>
      </c>
      <c r="N29">
        <v>95.201999999999998</v>
      </c>
      <c r="O29">
        <v>93.722999999999999</v>
      </c>
      <c r="P29">
        <v>14.6</v>
      </c>
      <c r="Q29">
        <v>29</v>
      </c>
      <c r="R29">
        <v>22.5</v>
      </c>
      <c r="S29">
        <v>5.58</v>
      </c>
      <c r="T29" s="22">
        <v>7</v>
      </c>
      <c r="U29" s="23">
        <f t="shared" si="0"/>
        <v>1021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821433</v>
      </c>
      <c r="E30">
        <v>642907</v>
      </c>
      <c r="F30">
        <v>7.3366170000000004</v>
      </c>
      <c r="G30">
        <v>1</v>
      </c>
      <c r="H30">
        <v>89.959000000000003</v>
      </c>
      <c r="I30">
        <v>24.3</v>
      </c>
      <c r="J30">
        <v>111.2</v>
      </c>
      <c r="K30">
        <v>288.2</v>
      </c>
      <c r="L30">
        <v>1.0130999999999999</v>
      </c>
      <c r="M30">
        <v>86.524000000000001</v>
      </c>
      <c r="N30">
        <v>92.94</v>
      </c>
      <c r="O30">
        <v>92.049000000000007</v>
      </c>
      <c r="P30">
        <v>20.3</v>
      </c>
      <c r="Q30">
        <v>28.3</v>
      </c>
      <c r="R30">
        <v>22.6</v>
      </c>
      <c r="S30">
        <v>5.59</v>
      </c>
      <c r="T30" s="16">
        <v>6</v>
      </c>
      <c r="U30" s="23">
        <f t="shared" si="0"/>
        <v>2621</v>
      </c>
      <c r="V30" s="5"/>
    </row>
    <row r="31" spans="1:22">
      <c r="A31" s="16">
        <v>6</v>
      </c>
      <c r="B31" t="s">
        <v>31</v>
      </c>
      <c r="C31" t="s">
        <v>14</v>
      </c>
      <c r="D31">
        <v>818812</v>
      </c>
      <c r="E31">
        <v>642537</v>
      </c>
      <c r="F31">
        <v>6.9668510000000001</v>
      </c>
      <c r="G31">
        <v>1</v>
      </c>
      <c r="H31">
        <v>89.197999999999993</v>
      </c>
      <c r="I31">
        <v>24.6</v>
      </c>
      <c r="J31">
        <v>101.4</v>
      </c>
      <c r="K31">
        <v>292.10000000000002</v>
      </c>
      <c r="L31">
        <v>1.0121</v>
      </c>
      <c r="M31">
        <v>85.936999999999998</v>
      </c>
      <c r="N31">
        <v>92.332999999999998</v>
      </c>
      <c r="O31">
        <v>87.736999999999995</v>
      </c>
      <c r="P31">
        <v>18.600000000000001</v>
      </c>
      <c r="Q31">
        <v>29.1</v>
      </c>
      <c r="R31">
        <v>25.1</v>
      </c>
      <c r="S31">
        <v>5.58</v>
      </c>
      <c r="T31" s="16">
        <v>5</v>
      </c>
      <c r="U31" s="23">
        <f t="shared" si="0"/>
        <v>2391</v>
      </c>
      <c r="V31" s="5"/>
    </row>
    <row r="32" spans="1:22">
      <c r="A32" s="16">
        <v>5</v>
      </c>
      <c r="B32" t="s">
        <v>32</v>
      </c>
      <c r="C32" t="s">
        <v>14</v>
      </c>
      <c r="D32">
        <v>816421</v>
      </c>
      <c r="E32">
        <v>642197</v>
      </c>
      <c r="F32">
        <v>6.8628999999999998</v>
      </c>
      <c r="G32">
        <v>1</v>
      </c>
      <c r="H32">
        <v>89.322000000000003</v>
      </c>
      <c r="I32">
        <v>24.6</v>
      </c>
      <c r="J32">
        <v>114.9</v>
      </c>
      <c r="K32">
        <v>269.3</v>
      </c>
      <c r="L32">
        <v>1.0118</v>
      </c>
      <c r="M32">
        <v>85.641000000000005</v>
      </c>
      <c r="N32">
        <v>91.906999999999996</v>
      </c>
      <c r="O32">
        <v>86.278000000000006</v>
      </c>
      <c r="P32">
        <v>19.899999999999999</v>
      </c>
      <c r="Q32">
        <v>28.1</v>
      </c>
      <c r="R32">
        <v>25.1</v>
      </c>
      <c r="S32">
        <v>5.58</v>
      </c>
      <c r="T32" s="16">
        <v>4</v>
      </c>
      <c r="U32" s="23">
        <f t="shared" si="0"/>
        <v>2710</v>
      </c>
      <c r="V32" s="5"/>
    </row>
    <row r="33" spans="1:22">
      <c r="A33" s="16">
        <v>4</v>
      </c>
      <c r="B33" t="s">
        <v>33</v>
      </c>
      <c r="C33" t="s">
        <v>14</v>
      </c>
      <c r="D33">
        <v>813711</v>
      </c>
      <c r="E33">
        <v>641813</v>
      </c>
      <c r="F33">
        <v>7.1427740000000002</v>
      </c>
      <c r="G33">
        <v>1</v>
      </c>
      <c r="H33">
        <v>89.852999999999994</v>
      </c>
      <c r="I33">
        <v>24.6</v>
      </c>
      <c r="J33">
        <v>124.1</v>
      </c>
      <c r="K33">
        <v>372.1</v>
      </c>
      <c r="L33">
        <v>1.0124</v>
      </c>
      <c r="M33">
        <v>87.103999999999999</v>
      </c>
      <c r="N33">
        <v>92.966999999999999</v>
      </c>
      <c r="O33">
        <v>90.247</v>
      </c>
      <c r="P33">
        <v>18.899999999999999</v>
      </c>
      <c r="Q33">
        <v>27.9</v>
      </c>
      <c r="R33">
        <v>25.2</v>
      </c>
      <c r="S33">
        <v>5.59</v>
      </c>
      <c r="T33" s="16">
        <v>3</v>
      </c>
      <c r="U33" s="23">
        <f t="shared" si="0"/>
        <v>2935</v>
      </c>
      <c r="V33" s="5"/>
    </row>
    <row r="34" spans="1:22">
      <c r="A34" s="16">
        <v>3</v>
      </c>
      <c r="B34" t="s">
        <v>34</v>
      </c>
      <c r="C34" t="s">
        <v>14</v>
      </c>
      <c r="D34">
        <v>810776</v>
      </c>
      <c r="E34">
        <v>641399</v>
      </c>
      <c r="F34">
        <v>6.9353360000000004</v>
      </c>
      <c r="G34">
        <v>1</v>
      </c>
      <c r="H34">
        <v>89.715999999999994</v>
      </c>
      <c r="I34">
        <v>24.3</v>
      </c>
      <c r="J34">
        <v>114</v>
      </c>
      <c r="K34">
        <v>308.60000000000002</v>
      </c>
      <c r="L34">
        <v>1.012</v>
      </c>
      <c r="M34">
        <v>85.275000000000006</v>
      </c>
      <c r="N34">
        <v>93.063999999999993</v>
      </c>
      <c r="O34">
        <v>87.27</v>
      </c>
      <c r="P34">
        <v>18.5</v>
      </c>
      <c r="Q34">
        <v>27.8</v>
      </c>
      <c r="R34">
        <v>25</v>
      </c>
      <c r="S34">
        <v>5.59</v>
      </c>
      <c r="T34" s="16">
        <v>2</v>
      </c>
      <c r="U34" s="23">
        <f t="shared" si="0"/>
        <v>2689</v>
      </c>
      <c r="V34" s="5"/>
    </row>
    <row r="35" spans="1:22">
      <c r="A35" s="16">
        <v>2</v>
      </c>
      <c r="B35" t="s">
        <v>35</v>
      </c>
      <c r="C35" t="s">
        <v>14</v>
      </c>
      <c r="D35">
        <v>808087</v>
      </c>
      <c r="E35">
        <v>641019</v>
      </c>
      <c r="F35">
        <v>6.9425949999999998</v>
      </c>
      <c r="G35">
        <v>1</v>
      </c>
      <c r="H35">
        <v>93.164000000000001</v>
      </c>
      <c r="I35">
        <v>24.3</v>
      </c>
      <c r="J35">
        <v>20.2</v>
      </c>
      <c r="K35">
        <v>284.5</v>
      </c>
      <c r="L35">
        <v>1.012</v>
      </c>
      <c r="M35">
        <v>85.298000000000002</v>
      </c>
      <c r="N35">
        <v>94.823999999999998</v>
      </c>
      <c r="O35">
        <v>87.38</v>
      </c>
      <c r="P35">
        <v>14.4</v>
      </c>
      <c r="Q35">
        <v>34.700000000000003</v>
      </c>
      <c r="R35">
        <v>25</v>
      </c>
      <c r="S35">
        <v>5.59</v>
      </c>
      <c r="T35" s="16">
        <v>1</v>
      </c>
      <c r="U35" s="23">
        <f t="shared" si="0"/>
        <v>554</v>
      </c>
      <c r="V35" s="5"/>
    </row>
    <row r="36" spans="1:22">
      <c r="A36" s="16">
        <v>1</v>
      </c>
      <c r="B36" t="s">
        <v>36</v>
      </c>
      <c r="C36" t="s">
        <v>14</v>
      </c>
      <c r="D36">
        <v>807533</v>
      </c>
      <c r="E36">
        <v>640942</v>
      </c>
      <c r="F36">
        <v>7.6564069999999997</v>
      </c>
      <c r="G36">
        <v>1</v>
      </c>
      <c r="H36">
        <v>92.376999999999995</v>
      </c>
      <c r="I36">
        <v>22.7</v>
      </c>
      <c r="J36">
        <v>25.4</v>
      </c>
      <c r="K36">
        <v>185.9</v>
      </c>
      <c r="L36">
        <v>1.0147999999999999</v>
      </c>
      <c r="M36">
        <v>89.409000000000006</v>
      </c>
      <c r="N36">
        <v>95.328999999999994</v>
      </c>
      <c r="O36">
        <v>93.802000000000007</v>
      </c>
      <c r="P36">
        <v>13</v>
      </c>
      <c r="Q36">
        <v>33</v>
      </c>
      <c r="R36">
        <v>15.5</v>
      </c>
      <c r="S36">
        <v>5.58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O47"/>
  <sheetViews>
    <sheetView view="pageBreakPreview" zoomScale="80" zoomScaleNormal="100" zoomScaleSheetLayoutView="80" workbookViewId="0">
      <selection activeCell="A2" sqref="A2"/>
    </sheetView>
  </sheetViews>
  <sheetFormatPr baseColWidth="10" defaultRowHeight="15"/>
  <cols>
    <col min="1" max="1" width="5.7109375" customWidth="1"/>
    <col min="3" max="8" width="11.5703125" bestFit="1" customWidth="1"/>
    <col min="9" max="9" width="13.140625" bestFit="1" customWidth="1"/>
    <col min="10" max="11" width="11.5703125" bestFit="1" customWidth="1"/>
    <col min="12" max="12" width="14" customWidth="1"/>
    <col min="13" max="13" width="3.85546875" customWidth="1"/>
    <col min="14" max="14" width="14" customWidth="1"/>
    <col min="15" max="15" width="4.28515625" bestFit="1" customWidth="1"/>
  </cols>
  <sheetData>
    <row r="1" spans="1:15" ht="15.75">
      <c r="A1" s="33" t="s">
        <v>75</v>
      </c>
      <c r="B1" s="34"/>
      <c r="C1" s="35"/>
      <c r="D1" s="35"/>
      <c r="E1" s="35"/>
      <c r="F1" s="35"/>
      <c r="G1" s="35"/>
      <c r="H1" s="4"/>
      <c r="I1" s="4"/>
      <c r="J1" s="4"/>
      <c r="K1" s="4"/>
      <c r="L1" s="4"/>
      <c r="M1" s="4"/>
      <c r="N1" s="4"/>
      <c r="O1" s="4"/>
    </row>
    <row r="2" spans="1:15" ht="15.75">
      <c r="A2" s="4"/>
      <c r="B2" s="34"/>
      <c r="C2" s="35"/>
      <c r="D2" s="35"/>
      <c r="E2" s="35"/>
      <c r="F2" s="35"/>
      <c r="G2" s="35"/>
      <c r="H2" s="4"/>
      <c r="I2" s="4"/>
      <c r="J2" s="4"/>
      <c r="K2" s="9"/>
      <c r="L2" s="6"/>
      <c r="M2" s="10" t="s">
        <v>43</v>
      </c>
      <c r="N2" s="36">
        <f>SUM(N8:N37)</f>
        <v>2960026.1709999996</v>
      </c>
      <c r="O2" s="8" t="s">
        <v>7</v>
      </c>
    </row>
    <row r="3" spans="1:15" ht="15" customHeight="1">
      <c r="A3" s="4"/>
      <c r="B3" s="4"/>
      <c r="C3" s="4"/>
      <c r="D3" s="4"/>
      <c r="E3" s="4"/>
      <c r="F3" s="4"/>
      <c r="G3" s="37"/>
      <c r="H3" s="37"/>
      <c r="I3" s="38" t="s">
        <v>45</v>
      </c>
      <c r="J3" s="37"/>
      <c r="K3" s="4"/>
      <c r="L3" s="4"/>
      <c r="M3" s="4"/>
      <c r="N3" s="4"/>
      <c r="O3" s="1"/>
    </row>
    <row r="4" spans="1:15" ht="16.5" customHeight="1">
      <c r="A4" s="4"/>
      <c r="B4" s="4" t="s">
        <v>76</v>
      </c>
      <c r="C4" s="4"/>
      <c r="D4" s="4"/>
      <c r="E4" s="4"/>
      <c r="F4" s="4"/>
      <c r="G4" s="37"/>
      <c r="H4" s="37"/>
      <c r="I4" s="39" t="s">
        <v>77</v>
      </c>
      <c r="J4" s="37"/>
      <c r="K4" s="4"/>
      <c r="L4" s="9"/>
      <c r="M4" s="7" t="s">
        <v>40</v>
      </c>
      <c r="N4" s="40">
        <f>MAX(N8:N37)</f>
        <v>121882.32399999999</v>
      </c>
      <c r="O4" s="8" t="s">
        <v>7</v>
      </c>
    </row>
    <row r="5" spans="1:15">
      <c r="A5" s="4"/>
      <c r="B5" s="4" t="s">
        <v>78</v>
      </c>
      <c r="C5" s="4"/>
      <c r="D5" s="4"/>
      <c r="E5" s="41" t="s">
        <v>79</v>
      </c>
      <c r="F5" s="41" t="s">
        <v>73</v>
      </c>
      <c r="G5" s="4"/>
      <c r="H5" s="4"/>
      <c r="I5" s="39" t="s">
        <v>80</v>
      </c>
      <c r="J5" s="41" t="s">
        <v>81</v>
      </c>
      <c r="K5" s="4"/>
      <c r="L5" s="4"/>
      <c r="M5" s="4"/>
      <c r="N5" s="4"/>
      <c r="O5" s="4"/>
    </row>
    <row r="6" spans="1:15">
      <c r="A6" s="4"/>
      <c r="B6" s="11" t="s">
        <v>82</v>
      </c>
      <c r="C6" s="11" t="s">
        <v>83</v>
      </c>
      <c r="D6" s="11" t="s">
        <v>83</v>
      </c>
      <c r="E6" s="11" t="s">
        <v>83</v>
      </c>
      <c r="F6" s="11" t="s">
        <v>83</v>
      </c>
      <c r="G6" s="11" t="s">
        <v>83</v>
      </c>
      <c r="H6" s="11" t="s">
        <v>83</v>
      </c>
      <c r="I6" s="39" t="s">
        <v>83</v>
      </c>
      <c r="J6" s="11" t="s">
        <v>83</v>
      </c>
      <c r="K6" s="11" t="s">
        <v>84</v>
      </c>
      <c r="L6" s="11" t="s">
        <v>85</v>
      </c>
      <c r="M6" s="4"/>
      <c r="N6" s="4"/>
      <c r="O6" s="4"/>
    </row>
    <row r="7" spans="1:15">
      <c r="A7" s="19" t="s">
        <v>71</v>
      </c>
      <c r="B7" s="4" t="s">
        <v>86</v>
      </c>
      <c r="C7" s="4" t="s">
        <v>87</v>
      </c>
      <c r="D7" s="4" t="s">
        <v>88</v>
      </c>
      <c r="E7" s="4" t="s">
        <v>89</v>
      </c>
      <c r="F7" s="4" t="s">
        <v>90</v>
      </c>
      <c r="G7" s="4" t="s">
        <v>91</v>
      </c>
      <c r="H7" s="4" t="s">
        <v>92</v>
      </c>
      <c r="I7" s="42" t="s">
        <v>93</v>
      </c>
      <c r="J7" s="4" t="s">
        <v>94</v>
      </c>
      <c r="K7" s="4" t="s">
        <v>95</v>
      </c>
      <c r="L7" s="4" t="s">
        <v>86</v>
      </c>
      <c r="M7" s="41" t="s">
        <v>71</v>
      </c>
      <c r="N7" s="20" t="s">
        <v>96</v>
      </c>
      <c r="O7" s="41"/>
    </row>
    <row r="8" spans="1:15">
      <c r="A8" s="11">
        <v>30</v>
      </c>
      <c r="I8">
        <v>113.3558</v>
      </c>
      <c r="M8" s="11">
        <v>30</v>
      </c>
      <c r="N8" s="43">
        <f>I8*1000</f>
        <v>113355.8</v>
      </c>
      <c r="O8" s="11"/>
    </row>
    <row r="9" spans="1:15">
      <c r="A9" s="11">
        <v>29</v>
      </c>
      <c r="I9">
        <v>49.860250000000001</v>
      </c>
      <c r="M9" s="11">
        <v>29</v>
      </c>
      <c r="N9" s="43">
        <f>I9*1000</f>
        <v>49860.25</v>
      </c>
      <c r="O9" s="11"/>
    </row>
    <row r="10" spans="1:15">
      <c r="A10" s="21">
        <v>28</v>
      </c>
      <c r="B10" t="s">
        <v>196</v>
      </c>
      <c r="C10">
        <v>1355.4639890000001</v>
      </c>
      <c r="D10">
        <v>0.90983599999999998</v>
      </c>
      <c r="E10">
        <v>5737.8310549999997</v>
      </c>
      <c r="F10">
        <v>22.652312999999999</v>
      </c>
      <c r="G10">
        <v>65.813248000000002</v>
      </c>
      <c r="H10">
        <v>0.935778</v>
      </c>
      <c r="I10">
        <v>57.917011000000002</v>
      </c>
      <c r="J10">
        <v>2079.3364259999998</v>
      </c>
      <c r="K10">
        <v>12.157883</v>
      </c>
      <c r="L10" t="s">
        <v>196</v>
      </c>
      <c r="M10" s="11">
        <v>28</v>
      </c>
      <c r="N10" s="43">
        <f>I10*1000</f>
        <v>57917.010999999999</v>
      </c>
      <c r="O10" s="11"/>
    </row>
    <row r="11" spans="1:15">
      <c r="A11" s="11">
        <v>27</v>
      </c>
      <c r="B11" t="s">
        <v>197</v>
      </c>
      <c r="C11">
        <v>1440</v>
      </c>
      <c r="D11">
        <v>1.4167209999999999</v>
      </c>
      <c r="E11">
        <v>5711.6572269999997</v>
      </c>
      <c r="F11">
        <v>22.919246999999999</v>
      </c>
      <c r="G11">
        <v>65.397216999999998</v>
      </c>
      <c r="H11">
        <v>1.4459930000000001</v>
      </c>
      <c r="I11">
        <v>94.479316999999995</v>
      </c>
      <c r="J11">
        <v>3391.9965820000002</v>
      </c>
      <c r="K11">
        <v>12.197988</v>
      </c>
      <c r="L11" t="s">
        <v>197</v>
      </c>
      <c r="M11" s="11">
        <v>27</v>
      </c>
      <c r="N11" s="43">
        <f>I11*1000</f>
        <v>94479.316999999995</v>
      </c>
      <c r="O11" s="11"/>
    </row>
    <row r="12" spans="1:15">
      <c r="A12" s="11">
        <v>26</v>
      </c>
      <c r="B12" t="s">
        <v>187</v>
      </c>
      <c r="C12">
        <v>1440</v>
      </c>
      <c r="D12">
        <v>1.717935</v>
      </c>
      <c r="E12">
        <v>5724.3452150000003</v>
      </c>
      <c r="F12">
        <v>23.025278</v>
      </c>
      <c r="G12">
        <v>65.520156999999998</v>
      </c>
      <c r="H12">
        <v>1.7407349999999999</v>
      </c>
      <c r="I12">
        <v>114.00479900000001</v>
      </c>
      <c r="J12">
        <v>4093.0004880000001</v>
      </c>
      <c r="K12">
        <v>12.093137</v>
      </c>
      <c r="L12" t="s">
        <v>187</v>
      </c>
      <c r="M12" s="11">
        <v>26</v>
      </c>
      <c r="N12" s="43">
        <f t="shared" ref="N12:N36" si="0">I12*1000</f>
        <v>114004.799</v>
      </c>
      <c r="O12" s="11"/>
    </row>
    <row r="13" spans="1:15">
      <c r="A13" s="11">
        <v>25</v>
      </c>
      <c r="B13" t="s">
        <v>188</v>
      </c>
      <c r="C13">
        <v>1440</v>
      </c>
      <c r="D13">
        <v>1.8436710000000001</v>
      </c>
      <c r="E13">
        <v>5717.6865230000003</v>
      </c>
      <c r="F13">
        <v>23.111446000000001</v>
      </c>
      <c r="G13">
        <v>65.409583999999995</v>
      </c>
      <c r="H13">
        <v>1.8634520000000001</v>
      </c>
      <c r="I13">
        <v>121.882324</v>
      </c>
      <c r="J13">
        <v>4375.8193359999996</v>
      </c>
      <c r="K13">
        <v>11.84783</v>
      </c>
      <c r="L13" t="s">
        <v>188</v>
      </c>
      <c r="M13" s="11">
        <v>25</v>
      </c>
      <c r="N13" s="43">
        <f t="shared" si="0"/>
        <v>121882.32399999999</v>
      </c>
      <c r="O13" s="11"/>
    </row>
    <row r="14" spans="1:15">
      <c r="A14" s="11">
        <v>24</v>
      </c>
      <c r="B14" t="s">
        <v>178</v>
      </c>
      <c r="C14">
        <v>1440</v>
      </c>
      <c r="D14">
        <v>1.7354099999999999</v>
      </c>
      <c r="E14">
        <v>5729.0903319999998</v>
      </c>
      <c r="F14">
        <v>23.433609000000001</v>
      </c>
      <c r="G14">
        <v>65.445769999999996</v>
      </c>
      <c r="H14">
        <v>1.7571000000000001</v>
      </c>
      <c r="I14">
        <v>114.941681</v>
      </c>
      <c r="J14">
        <v>4126.6362300000001</v>
      </c>
      <c r="K14">
        <v>12.170828</v>
      </c>
      <c r="L14" t="s">
        <v>178</v>
      </c>
      <c r="M14" s="11">
        <v>24</v>
      </c>
      <c r="N14" s="43">
        <f t="shared" si="0"/>
        <v>114941.681</v>
      </c>
      <c r="O14" s="11"/>
    </row>
    <row r="15" spans="1:15">
      <c r="A15" s="11">
        <v>23</v>
      </c>
      <c r="B15" t="s">
        <v>179</v>
      </c>
      <c r="C15">
        <v>1440</v>
      </c>
      <c r="D15">
        <v>1.800581</v>
      </c>
      <c r="E15">
        <v>5717.4345700000003</v>
      </c>
      <c r="F15">
        <v>23.476247999999998</v>
      </c>
      <c r="G15">
        <v>65.285865999999999</v>
      </c>
      <c r="H15">
        <v>1.8201959999999999</v>
      </c>
      <c r="I15">
        <v>118.810799</v>
      </c>
      <c r="J15">
        <v>4265.5454099999997</v>
      </c>
      <c r="K15">
        <v>12.098674000000001</v>
      </c>
      <c r="L15" t="s">
        <v>179</v>
      </c>
      <c r="M15" s="11">
        <v>23</v>
      </c>
      <c r="N15" s="43">
        <f t="shared" si="0"/>
        <v>118810.799</v>
      </c>
      <c r="O15" s="11"/>
    </row>
    <row r="16" spans="1:15">
      <c r="A16" s="11">
        <v>22</v>
      </c>
      <c r="B16" t="s">
        <v>177</v>
      </c>
      <c r="C16">
        <v>1428.1445309999999</v>
      </c>
      <c r="D16">
        <v>0.93992100000000001</v>
      </c>
      <c r="E16">
        <v>5576.5507809999999</v>
      </c>
      <c r="F16">
        <v>23.649913999999999</v>
      </c>
      <c r="G16">
        <v>63.480015000000002</v>
      </c>
      <c r="H16">
        <v>0.971024</v>
      </c>
      <c r="I16">
        <v>61.262165000000003</v>
      </c>
      <c r="J16">
        <v>2199.4343260000001</v>
      </c>
      <c r="K16">
        <v>12.328321000000001</v>
      </c>
      <c r="L16" t="s">
        <v>177</v>
      </c>
      <c r="M16" s="11">
        <v>22</v>
      </c>
      <c r="N16" s="43">
        <f t="shared" si="0"/>
        <v>61262.165000000001</v>
      </c>
      <c r="O16" s="11"/>
    </row>
    <row r="17" spans="1:15">
      <c r="A17" s="21">
        <v>21</v>
      </c>
      <c r="B17" t="s">
        <v>97</v>
      </c>
      <c r="C17">
        <v>1438.9754640000001</v>
      </c>
      <c r="D17">
        <v>1.3158669999999999</v>
      </c>
      <c r="E17">
        <v>5704.7021480000003</v>
      </c>
      <c r="F17">
        <v>23.492377999999999</v>
      </c>
      <c r="G17">
        <v>65.122574</v>
      </c>
      <c r="H17">
        <v>1.3459099999999999</v>
      </c>
      <c r="I17">
        <v>87.687873999999994</v>
      </c>
      <c r="J17">
        <v>3148.1701659999999</v>
      </c>
      <c r="K17">
        <v>12.210298999999999</v>
      </c>
      <c r="L17" t="s">
        <v>97</v>
      </c>
      <c r="M17" s="11">
        <v>21</v>
      </c>
      <c r="N17" s="43">
        <f>I17*1000</f>
        <v>87687.873999999996</v>
      </c>
      <c r="O17" s="11"/>
    </row>
    <row r="18" spans="1:15">
      <c r="A18" s="11">
        <v>20</v>
      </c>
      <c r="B18" t="s">
        <v>98</v>
      </c>
      <c r="C18">
        <v>1440</v>
      </c>
      <c r="D18">
        <v>1.7287060000000001</v>
      </c>
      <c r="E18">
        <v>5718.6337890000004</v>
      </c>
      <c r="F18">
        <v>23.532629</v>
      </c>
      <c r="G18">
        <v>65.282875000000004</v>
      </c>
      <c r="H18">
        <v>1.747763</v>
      </c>
      <c r="I18">
        <v>114.07058000000001</v>
      </c>
      <c r="J18">
        <v>4095.3620609999998</v>
      </c>
      <c r="K18">
        <v>12.136442000000001</v>
      </c>
      <c r="L18" t="s">
        <v>98</v>
      </c>
      <c r="M18" s="11">
        <v>20</v>
      </c>
      <c r="N18" s="43">
        <f t="shared" si="0"/>
        <v>114070.58</v>
      </c>
      <c r="O18" s="11"/>
    </row>
    <row r="19" spans="1:15">
      <c r="A19" s="11">
        <v>19</v>
      </c>
      <c r="B19" t="s">
        <v>99</v>
      </c>
      <c r="C19">
        <v>1440</v>
      </c>
      <c r="D19">
        <v>1.7999259999999999</v>
      </c>
      <c r="E19">
        <v>5723.8295900000003</v>
      </c>
      <c r="F19">
        <v>23.685074</v>
      </c>
      <c r="G19">
        <v>65.297500999999997</v>
      </c>
      <c r="H19">
        <v>1.8194920000000001</v>
      </c>
      <c r="I19">
        <v>118.82781199999999</v>
      </c>
      <c r="J19">
        <v>4266.15625</v>
      </c>
      <c r="K19">
        <v>12.307804000000001</v>
      </c>
      <c r="L19" t="s">
        <v>99</v>
      </c>
      <c r="M19" s="11">
        <v>19</v>
      </c>
      <c r="N19" s="43">
        <f t="shared" si="0"/>
        <v>118827.81199999999</v>
      </c>
      <c r="O19" s="11"/>
    </row>
    <row r="20" spans="1:15">
      <c r="A20" s="11">
        <v>18</v>
      </c>
      <c r="B20" t="s">
        <v>100</v>
      </c>
      <c r="C20">
        <v>1440</v>
      </c>
      <c r="D20">
        <v>1.785388</v>
      </c>
      <c r="E20">
        <v>5721.9467770000001</v>
      </c>
      <c r="F20">
        <v>23.650061000000001</v>
      </c>
      <c r="G20">
        <v>65.285904000000002</v>
      </c>
      <c r="H20">
        <v>1.808799</v>
      </c>
      <c r="I20">
        <v>117.99511</v>
      </c>
      <c r="J20">
        <v>4236.2602539999998</v>
      </c>
      <c r="K20">
        <v>12.297423999999999</v>
      </c>
      <c r="L20" t="s">
        <v>100</v>
      </c>
      <c r="M20" s="11">
        <v>18</v>
      </c>
      <c r="N20" s="43">
        <f t="shared" si="0"/>
        <v>117995.11</v>
      </c>
      <c r="O20" s="11"/>
    </row>
    <row r="21" spans="1:15">
      <c r="A21" s="11">
        <v>17</v>
      </c>
      <c r="B21" t="s">
        <v>101</v>
      </c>
      <c r="C21">
        <v>1439.9998780000001</v>
      </c>
      <c r="D21">
        <v>1.8132060000000001</v>
      </c>
      <c r="E21">
        <v>5729.0273440000001</v>
      </c>
      <c r="F21">
        <v>23.760622000000001</v>
      </c>
      <c r="G21">
        <v>65.338104000000001</v>
      </c>
      <c r="H21">
        <v>1.8325610000000001</v>
      </c>
      <c r="I21">
        <v>119.66037799999999</v>
      </c>
      <c r="J21">
        <v>4296.046875</v>
      </c>
      <c r="K21">
        <v>12.232222</v>
      </c>
      <c r="L21" t="s">
        <v>101</v>
      </c>
      <c r="M21" s="11">
        <v>17</v>
      </c>
      <c r="N21" s="43">
        <f t="shared" si="0"/>
        <v>119660.378</v>
      </c>
      <c r="O21" s="11"/>
    </row>
    <row r="22" spans="1:15">
      <c r="A22" s="11">
        <v>16</v>
      </c>
      <c r="B22" t="s">
        <v>102</v>
      </c>
      <c r="C22">
        <v>1440.0001219999999</v>
      </c>
      <c r="D22">
        <v>1.633189</v>
      </c>
      <c r="E22">
        <v>5736.4838870000003</v>
      </c>
      <c r="F22">
        <v>23.750745999999999</v>
      </c>
      <c r="G22">
        <v>65.434196</v>
      </c>
      <c r="H22">
        <v>1.654183</v>
      </c>
      <c r="I22">
        <v>108.26520499999999</v>
      </c>
      <c r="J22">
        <v>3886.9375</v>
      </c>
      <c r="K22">
        <v>12.293241999999999</v>
      </c>
      <c r="L22" t="s">
        <v>102</v>
      </c>
      <c r="M22" s="11">
        <v>16</v>
      </c>
      <c r="N22" s="43">
        <f>I22*1000</f>
        <v>108265.205</v>
      </c>
      <c r="O22" s="11"/>
    </row>
    <row r="23" spans="1:15">
      <c r="A23" s="11">
        <v>15</v>
      </c>
      <c r="B23" t="s">
        <v>103</v>
      </c>
      <c r="C23">
        <v>1432.1586910000001</v>
      </c>
      <c r="D23">
        <v>0.89583500000000005</v>
      </c>
      <c r="E23">
        <v>5605.5942379999997</v>
      </c>
      <c r="F23">
        <v>23.741516000000001</v>
      </c>
      <c r="G23">
        <v>63.812752000000003</v>
      </c>
      <c r="H23">
        <v>0.92192799999999997</v>
      </c>
      <c r="I23">
        <v>58.591335000000001</v>
      </c>
      <c r="J23">
        <v>2103.546143</v>
      </c>
      <c r="K23">
        <v>12.344347000000001</v>
      </c>
      <c r="L23" t="s">
        <v>103</v>
      </c>
      <c r="M23" s="11">
        <v>15</v>
      </c>
      <c r="N23" s="43">
        <f>I23*1000</f>
        <v>58591.334999999999</v>
      </c>
      <c r="O23" s="11"/>
    </row>
    <row r="24" spans="1:15">
      <c r="A24" s="21">
        <v>14</v>
      </c>
      <c r="B24" t="s">
        <v>104</v>
      </c>
      <c r="C24">
        <v>1439.6865230000001</v>
      </c>
      <c r="D24">
        <v>1.1132569999999999</v>
      </c>
      <c r="E24">
        <v>5725.5024409999996</v>
      </c>
      <c r="F24">
        <v>23.645085999999999</v>
      </c>
      <c r="G24">
        <v>65.331642000000002</v>
      </c>
      <c r="H24">
        <v>1.144949</v>
      </c>
      <c r="I24">
        <v>74.717522000000002</v>
      </c>
      <c r="J24">
        <v>2682.5085450000001</v>
      </c>
      <c r="K24">
        <v>12.351589000000001</v>
      </c>
      <c r="L24" t="s">
        <v>104</v>
      </c>
      <c r="M24" s="11">
        <v>14</v>
      </c>
      <c r="N24" s="43">
        <f t="shared" si="0"/>
        <v>74717.521999999997</v>
      </c>
      <c r="O24" s="11"/>
    </row>
    <row r="25" spans="1:15">
      <c r="A25" s="11">
        <v>13</v>
      </c>
      <c r="B25" t="s">
        <v>105</v>
      </c>
      <c r="C25">
        <v>1440</v>
      </c>
      <c r="D25">
        <v>1.3745259999999999</v>
      </c>
      <c r="E25">
        <v>5675.0742190000001</v>
      </c>
      <c r="F25">
        <v>23.640615</v>
      </c>
      <c r="G25">
        <v>64.706908999999996</v>
      </c>
      <c r="H25">
        <v>1.399748</v>
      </c>
      <c r="I25">
        <v>90.585907000000006</v>
      </c>
      <c r="J25">
        <v>3252.2153320000002</v>
      </c>
      <c r="K25">
        <v>12.349959999999999</v>
      </c>
      <c r="L25" t="s">
        <v>105</v>
      </c>
      <c r="M25" s="11">
        <v>13</v>
      </c>
      <c r="N25" s="43">
        <f t="shared" si="0"/>
        <v>90585.907000000007</v>
      </c>
      <c r="O25" s="11"/>
    </row>
    <row r="26" spans="1:15">
      <c r="A26" s="11">
        <v>12</v>
      </c>
      <c r="B26" t="s">
        <v>106</v>
      </c>
      <c r="C26">
        <v>1440</v>
      </c>
      <c r="D26">
        <v>1.785264</v>
      </c>
      <c r="E26">
        <v>5668.1254879999997</v>
      </c>
      <c r="F26">
        <v>23.542045999999999</v>
      </c>
      <c r="G26">
        <v>64.651047000000005</v>
      </c>
      <c r="H26">
        <v>1.8060039999999999</v>
      </c>
      <c r="I26">
        <v>116.698486</v>
      </c>
      <c r="J26">
        <v>4189.7089839999999</v>
      </c>
      <c r="K26">
        <v>12.360810000000001</v>
      </c>
      <c r="L26" t="s">
        <v>106</v>
      </c>
      <c r="M26" s="11">
        <v>12</v>
      </c>
      <c r="N26" s="43">
        <f t="shared" si="0"/>
        <v>116698.486</v>
      </c>
      <c r="O26" s="11"/>
    </row>
    <row r="27" spans="1:15">
      <c r="A27" s="11">
        <v>11</v>
      </c>
      <c r="B27" t="s">
        <v>107</v>
      </c>
      <c r="C27">
        <v>1440</v>
      </c>
      <c r="D27">
        <v>1.7374750000000001</v>
      </c>
      <c r="E27">
        <v>5733.7456050000001</v>
      </c>
      <c r="F27">
        <v>23.461348000000001</v>
      </c>
      <c r="G27">
        <v>65.494698</v>
      </c>
      <c r="H27">
        <v>1.7596799999999999</v>
      </c>
      <c r="I27">
        <v>115.203751</v>
      </c>
      <c r="J27">
        <v>4136.044922</v>
      </c>
      <c r="K27">
        <v>12.421476999999999</v>
      </c>
      <c r="L27" t="s">
        <v>107</v>
      </c>
      <c r="M27" s="11">
        <v>11</v>
      </c>
      <c r="N27" s="43">
        <f t="shared" si="0"/>
        <v>115203.751</v>
      </c>
      <c r="O27" s="11"/>
    </row>
    <row r="28" spans="1:15">
      <c r="A28" s="11">
        <v>10</v>
      </c>
      <c r="B28" t="s">
        <v>108</v>
      </c>
      <c r="C28">
        <v>1440</v>
      </c>
      <c r="D28">
        <v>1.8211349999999999</v>
      </c>
      <c r="E28">
        <v>5715.0922849999997</v>
      </c>
      <c r="F28">
        <v>23.384941000000001</v>
      </c>
      <c r="G28">
        <v>65.287163000000007</v>
      </c>
      <c r="H28">
        <v>1.842859</v>
      </c>
      <c r="I28">
        <v>120.34215500000001</v>
      </c>
      <c r="J28">
        <v>4320.5239259999998</v>
      </c>
      <c r="K28">
        <v>12.379932999999999</v>
      </c>
      <c r="L28" t="s">
        <v>108</v>
      </c>
      <c r="M28" s="11">
        <v>10</v>
      </c>
      <c r="N28" s="43">
        <f t="shared" si="0"/>
        <v>120342.155</v>
      </c>
      <c r="O28" s="11"/>
    </row>
    <row r="29" spans="1:15">
      <c r="A29" s="11">
        <v>9</v>
      </c>
      <c r="B29" t="s">
        <v>109</v>
      </c>
      <c r="C29">
        <v>1437.1166989999999</v>
      </c>
      <c r="D29">
        <v>1.7414689999999999</v>
      </c>
      <c r="E29">
        <v>5739.3471680000002</v>
      </c>
      <c r="F29">
        <v>23.452086999999999</v>
      </c>
      <c r="G29">
        <v>65.567573999999993</v>
      </c>
      <c r="H29">
        <v>1.761144</v>
      </c>
      <c r="I29">
        <v>115.257431</v>
      </c>
      <c r="J29">
        <v>4137.9721680000002</v>
      </c>
      <c r="K29">
        <v>12.337441999999999</v>
      </c>
      <c r="L29" t="s">
        <v>109</v>
      </c>
      <c r="M29" s="11">
        <v>9</v>
      </c>
      <c r="N29" s="43">
        <f t="shared" si="0"/>
        <v>115257.431</v>
      </c>
      <c r="O29" s="11"/>
    </row>
    <row r="30" spans="1:15">
      <c r="A30" s="11">
        <v>8</v>
      </c>
      <c r="B30" t="s">
        <v>110</v>
      </c>
      <c r="C30">
        <v>1406.7451169999999</v>
      </c>
      <c r="D30">
        <v>0.88783400000000001</v>
      </c>
      <c r="E30">
        <v>5572.6928710000002</v>
      </c>
      <c r="F30">
        <v>23.240427</v>
      </c>
      <c r="G30">
        <v>63.558964000000003</v>
      </c>
      <c r="H30">
        <v>0.91825699999999999</v>
      </c>
      <c r="I30">
        <v>57.140965000000001</v>
      </c>
      <c r="J30">
        <v>2051.4748540000001</v>
      </c>
      <c r="K30">
        <v>12.448119999999999</v>
      </c>
      <c r="L30" t="s">
        <v>110</v>
      </c>
      <c r="M30" s="11">
        <v>8</v>
      </c>
      <c r="N30" s="43">
        <f t="shared" si="0"/>
        <v>57140.965000000004</v>
      </c>
      <c r="O30" s="11"/>
    </row>
    <row r="31" spans="1:15">
      <c r="A31" s="21">
        <v>7</v>
      </c>
      <c r="B31" t="s">
        <v>111</v>
      </c>
      <c r="C31">
        <v>1431.5888669999999</v>
      </c>
      <c r="D31">
        <v>1.1215889999999999</v>
      </c>
      <c r="E31">
        <v>5516.1220700000003</v>
      </c>
      <c r="F31">
        <v>23.040317999999999</v>
      </c>
      <c r="G31">
        <v>62.919654999999999</v>
      </c>
      <c r="H31">
        <v>1.1540490000000001</v>
      </c>
      <c r="I31">
        <v>72.117171999999997</v>
      </c>
      <c r="J31">
        <v>2589.1508789999998</v>
      </c>
      <c r="K31">
        <v>12.369946000000001</v>
      </c>
      <c r="L31" t="s">
        <v>111</v>
      </c>
      <c r="M31" s="11">
        <v>7</v>
      </c>
      <c r="N31" s="43">
        <f t="shared" si="0"/>
        <v>72117.171999999991</v>
      </c>
      <c r="O31" s="11"/>
    </row>
    <row r="32" spans="1:15">
      <c r="A32" s="11">
        <v>6</v>
      </c>
      <c r="B32" t="s">
        <v>112</v>
      </c>
      <c r="C32">
        <v>1439.9998780000001</v>
      </c>
      <c r="D32">
        <v>1.654085</v>
      </c>
      <c r="E32">
        <v>5727.4960940000001</v>
      </c>
      <c r="F32">
        <v>23.159775</v>
      </c>
      <c r="G32">
        <v>65.516402999999997</v>
      </c>
      <c r="H32">
        <v>1.6741330000000001</v>
      </c>
      <c r="I32">
        <v>109.628517</v>
      </c>
      <c r="J32">
        <v>3935.883057</v>
      </c>
      <c r="K32">
        <v>12.270325</v>
      </c>
      <c r="L32" t="s">
        <v>112</v>
      </c>
      <c r="M32" s="11">
        <v>6</v>
      </c>
      <c r="N32" s="43">
        <f t="shared" si="0"/>
        <v>109628.51700000001</v>
      </c>
      <c r="O32" s="11"/>
    </row>
    <row r="33" spans="1:15">
      <c r="A33" s="11">
        <v>5</v>
      </c>
      <c r="B33" t="s">
        <v>113</v>
      </c>
      <c r="C33">
        <v>1440.0001219999999</v>
      </c>
      <c r="D33">
        <v>1.7773890000000001</v>
      </c>
      <c r="E33">
        <v>5714.1347660000001</v>
      </c>
      <c r="F33">
        <v>23.191067</v>
      </c>
      <c r="G33">
        <v>65.337913999999998</v>
      </c>
      <c r="H33">
        <v>1.797426</v>
      </c>
      <c r="I33">
        <v>117.404129</v>
      </c>
      <c r="J33">
        <v>4215.0429690000001</v>
      </c>
      <c r="K33">
        <v>12.405163999999999</v>
      </c>
      <c r="L33" t="s">
        <v>113</v>
      </c>
      <c r="M33" s="11">
        <v>5</v>
      </c>
      <c r="N33" s="43">
        <f t="shared" si="0"/>
        <v>117404.129</v>
      </c>
      <c r="O33" s="11"/>
    </row>
    <row r="34" spans="1:15">
      <c r="A34" s="11">
        <v>4</v>
      </c>
      <c r="B34" t="s">
        <v>114</v>
      </c>
      <c r="C34">
        <v>1440</v>
      </c>
      <c r="D34">
        <v>1.7379199999999999</v>
      </c>
      <c r="E34">
        <v>5739.5004879999997</v>
      </c>
      <c r="F34">
        <v>23.184768999999999</v>
      </c>
      <c r="G34">
        <v>65.657722000000007</v>
      </c>
      <c r="H34">
        <v>1.7584120000000001</v>
      </c>
      <c r="I34">
        <v>115.481346</v>
      </c>
      <c r="J34">
        <v>4146.0112300000001</v>
      </c>
      <c r="K34">
        <v>12.40605</v>
      </c>
      <c r="L34" t="s">
        <v>114</v>
      </c>
      <c r="M34" s="11">
        <v>4</v>
      </c>
      <c r="N34" s="43">
        <f t="shared" si="0"/>
        <v>115481.34600000001</v>
      </c>
      <c r="O34" s="11"/>
    </row>
    <row r="35" spans="1:15">
      <c r="A35" s="11">
        <v>3</v>
      </c>
      <c r="B35" t="s">
        <v>115</v>
      </c>
      <c r="C35">
        <v>1439.9998780000001</v>
      </c>
      <c r="D35">
        <v>1.667734</v>
      </c>
      <c r="E35">
        <v>5739.6806640000004</v>
      </c>
      <c r="F35">
        <v>23.162382000000001</v>
      </c>
      <c r="G35">
        <v>65.668616999999998</v>
      </c>
      <c r="H35">
        <v>1.6866559999999999</v>
      </c>
      <c r="I35">
        <v>110.79164900000001</v>
      </c>
      <c r="J35">
        <v>3977.641846</v>
      </c>
      <c r="K35">
        <v>12.355923000000001</v>
      </c>
      <c r="L35" t="s">
        <v>115</v>
      </c>
      <c r="M35" s="11">
        <v>3</v>
      </c>
      <c r="N35" s="43">
        <f t="shared" si="0"/>
        <v>110791.649</v>
      </c>
      <c r="O35" s="11"/>
    </row>
    <row r="36" spans="1:15">
      <c r="A36" s="11">
        <v>2</v>
      </c>
      <c r="B36" t="s">
        <v>116</v>
      </c>
      <c r="C36">
        <v>1440</v>
      </c>
      <c r="D36">
        <v>1.681638</v>
      </c>
      <c r="E36">
        <v>5721.3227539999998</v>
      </c>
      <c r="F36">
        <v>23.096133999999999</v>
      </c>
      <c r="G36">
        <v>65.459571999999994</v>
      </c>
      <c r="H36">
        <v>1.7047410000000001</v>
      </c>
      <c r="I36">
        <v>111.533142</v>
      </c>
      <c r="J36">
        <v>4004.2629390000002</v>
      </c>
      <c r="K36">
        <v>12.298622</v>
      </c>
      <c r="L36" t="s">
        <v>116</v>
      </c>
      <c r="M36" s="11">
        <v>2</v>
      </c>
      <c r="N36" s="43">
        <f t="shared" si="0"/>
        <v>111533.14199999999</v>
      </c>
      <c r="O36" s="11"/>
    </row>
    <row r="37" spans="1:15">
      <c r="A37" s="11">
        <v>1</v>
      </c>
      <c r="B37" t="s">
        <v>117</v>
      </c>
      <c r="C37">
        <v>1430.5751949999999</v>
      </c>
      <c r="D37">
        <v>0.95432600000000001</v>
      </c>
      <c r="E37">
        <v>5451.4453130000002</v>
      </c>
      <c r="F37">
        <v>23.009879999999999</v>
      </c>
      <c r="G37">
        <v>62.169620999999999</v>
      </c>
      <c r="H37">
        <v>0.99119299999999999</v>
      </c>
      <c r="I37">
        <v>61.511558999999998</v>
      </c>
      <c r="J37">
        <v>2208.3879390000002</v>
      </c>
      <c r="K37">
        <v>12.400682</v>
      </c>
      <c r="L37" t="s">
        <v>117</v>
      </c>
      <c r="M37" s="11">
        <v>1</v>
      </c>
      <c r="N37" s="43">
        <f>I37*1000</f>
        <v>61511.559000000001</v>
      </c>
      <c r="O37" s="11"/>
    </row>
    <row r="38" spans="1:15">
      <c r="A38" s="44"/>
      <c r="B38" s="44"/>
      <c r="C38" s="44"/>
      <c r="D38" s="44"/>
      <c r="E38" s="44"/>
      <c r="F38" s="44"/>
      <c r="G38" s="44"/>
      <c r="H38" s="44"/>
      <c r="I38" s="45"/>
      <c r="J38" s="44"/>
      <c r="K38" s="44"/>
      <c r="L38" s="44"/>
      <c r="M38" s="44"/>
      <c r="N38" s="44"/>
      <c r="O38" s="44"/>
    </row>
    <row r="39" spans="1:15">
      <c r="A39" s="44"/>
      <c r="B39" s="111" t="s">
        <v>118</v>
      </c>
      <c r="C39" s="111"/>
      <c r="D39" s="112"/>
      <c r="E39" s="46">
        <v>5</v>
      </c>
      <c r="F39" s="47"/>
      <c r="G39" s="47"/>
      <c r="H39" s="47"/>
      <c r="I39" s="45" t="s">
        <v>119</v>
      </c>
      <c r="J39" s="44"/>
      <c r="K39" s="44"/>
      <c r="L39" s="44"/>
      <c r="M39" s="44"/>
      <c r="N39" s="44"/>
      <c r="O39" s="44"/>
    </row>
    <row r="40" spans="1:15">
      <c r="A40" s="44"/>
      <c r="B40" s="111" t="s">
        <v>120</v>
      </c>
      <c r="C40" s="111"/>
      <c r="D40" s="112"/>
      <c r="E40" s="46">
        <v>0</v>
      </c>
      <c r="F40" s="47"/>
      <c r="G40" s="47"/>
      <c r="H40" s="45"/>
      <c r="I40" s="45" t="s">
        <v>46</v>
      </c>
      <c r="J40" s="48"/>
      <c r="K40" s="49"/>
      <c r="L40" s="49"/>
      <c r="M40" s="44"/>
      <c r="N40" s="44"/>
      <c r="O40" s="44"/>
    </row>
    <row r="41" spans="1:15">
      <c r="A41" s="44"/>
      <c r="B41" s="111" t="s">
        <v>121</v>
      </c>
      <c r="C41" s="111"/>
      <c r="D41" s="112"/>
      <c r="E41" s="46">
        <f>SUM(E39:E40)</f>
        <v>5</v>
      </c>
      <c r="F41" s="47"/>
      <c r="G41" s="47"/>
      <c r="H41" s="50"/>
      <c r="I41" s="45" t="s">
        <v>122</v>
      </c>
      <c r="J41" s="48" t="s">
        <v>37</v>
      </c>
      <c r="K41" s="49"/>
      <c r="L41" s="49"/>
      <c r="M41" s="44"/>
      <c r="N41" s="44"/>
      <c r="O41" s="44"/>
    </row>
    <row r="42" spans="1:15">
      <c r="A42" s="44"/>
      <c r="B42" s="110" t="s">
        <v>123</v>
      </c>
      <c r="C42" s="110"/>
      <c r="D42" s="110"/>
      <c r="E42" s="46">
        <v>5</v>
      </c>
      <c r="F42" s="47"/>
      <c r="G42" s="47"/>
      <c r="H42" s="50"/>
      <c r="I42" s="45" t="s">
        <v>38</v>
      </c>
      <c r="J42" s="48" t="s">
        <v>39</v>
      </c>
      <c r="K42" s="44"/>
      <c r="L42" s="45" t="s">
        <v>41</v>
      </c>
      <c r="M42" s="44"/>
      <c r="N42" s="51">
        <v>310</v>
      </c>
      <c r="O42" s="44"/>
    </row>
    <row r="43" spans="1:15">
      <c r="A43" s="44"/>
      <c r="B43" s="110" t="s">
        <v>124</v>
      </c>
      <c r="C43" s="110"/>
      <c r="D43" s="110"/>
      <c r="E43" s="46">
        <f>E41-E42</f>
        <v>0</v>
      </c>
      <c r="F43" s="47"/>
      <c r="G43" s="47"/>
      <c r="H43" s="47"/>
      <c r="I43" s="45" t="s">
        <v>125</v>
      </c>
      <c r="J43" s="48" t="s">
        <v>42</v>
      </c>
      <c r="K43" s="44"/>
      <c r="L43" s="44"/>
      <c r="M43" s="44"/>
      <c r="N43" s="44"/>
      <c r="O43" s="44"/>
    </row>
    <row r="44" spans="1:15">
      <c r="A44" s="44"/>
      <c r="B44" s="110" t="s">
        <v>126</v>
      </c>
      <c r="C44" s="110"/>
      <c r="D44" s="110"/>
      <c r="E44" s="52" t="e">
        <f>SUM(#REF!)/1000</f>
        <v>#REF!</v>
      </c>
      <c r="F44" s="53" t="s">
        <v>127</v>
      </c>
      <c r="G44" s="47"/>
      <c r="H44" s="54"/>
      <c r="I44" s="45" t="s">
        <v>128</v>
      </c>
      <c r="J44" s="48" t="s">
        <v>42</v>
      </c>
      <c r="K44" s="48"/>
      <c r="L44" s="48"/>
      <c r="M44" s="48"/>
      <c r="N44" s="48"/>
      <c r="O44" s="48"/>
    </row>
    <row r="45" spans="1:15">
      <c r="A45" s="44"/>
      <c r="B45" s="110" t="s">
        <v>129</v>
      </c>
      <c r="C45" s="110"/>
      <c r="D45" s="110"/>
      <c r="E45" s="52" t="e">
        <f>E43/E44</f>
        <v>#REF!</v>
      </c>
      <c r="F45" s="53" t="s">
        <v>130</v>
      </c>
      <c r="G45" s="54"/>
      <c r="H45" s="54"/>
      <c r="I45" s="45" t="s">
        <v>131</v>
      </c>
      <c r="J45" s="48"/>
      <c r="K45" s="48"/>
      <c r="L45" s="48"/>
      <c r="M45" s="48"/>
      <c r="N45" s="48"/>
      <c r="O45" s="48"/>
    </row>
    <row r="46" spans="1:15" ht="15.75">
      <c r="A46" s="44"/>
      <c r="B46" s="110" t="s">
        <v>132</v>
      </c>
      <c r="C46" s="110"/>
      <c r="D46" s="110"/>
      <c r="E46" s="52">
        <v>0.05</v>
      </c>
      <c r="F46" s="53" t="s">
        <v>130</v>
      </c>
      <c r="G46" s="54"/>
      <c r="H46" s="54"/>
      <c r="I46" s="45" t="s">
        <v>44</v>
      </c>
      <c r="J46" s="3"/>
      <c r="K46" s="54"/>
      <c r="L46" s="54"/>
      <c r="M46" s="54"/>
      <c r="N46" s="54"/>
      <c r="O46" s="54"/>
    </row>
    <row r="47" spans="1:1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</sheetData>
  <mergeCells count="8">
    <mergeCell ref="B45:D45"/>
    <mergeCell ref="B46:D46"/>
    <mergeCell ref="B39:D39"/>
    <mergeCell ref="B40:D40"/>
    <mergeCell ref="B41:D41"/>
    <mergeCell ref="B42:D42"/>
    <mergeCell ref="B43:D43"/>
    <mergeCell ref="B44:D44"/>
  </mergeCell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338473</v>
      </c>
      <c r="T6" s="16">
        <v>30</v>
      </c>
      <c r="U6" s="23">
        <f>D6-D7</f>
        <v>1465</v>
      </c>
      <c r="V6" s="4"/>
    </row>
    <row r="7" spans="1:22">
      <c r="A7" s="16">
        <v>30</v>
      </c>
      <c r="B7" t="s">
        <v>189</v>
      </c>
      <c r="C7" t="s">
        <v>14</v>
      </c>
      <c r="D7">
        <v>337008</v>
      </c>
      <c r="E7">
        <v>185763</v>
      </c>
      <c r="F7">
        <v>7.1361549999999996</v>
      </c>
      <c r="G7">
        <v>0</v>
      </c>
      <c r="H7">
        <v>93.397999999999996</v>
      </c>
      <c r="I7">
        <v>23.8</v>
      </c>
      <c r="J7">
        <v>39.299999999999997</v>
      </c>
      <c r="K7">
        <v>144.5</v>
      </c>
      <c r="L7">
        <v>1.0127999999999999</v>
      </c>
      <c r="M7">
        <v>88.218000000000004</v>
      </c>
      <c r="N7">
        <v>94.581999999999994</v>
      </c>
      <c r="O7">
        <v>89.049000000000007</v>
      </c>
      <c r="P7">
        <v>20.3</v>
      </c>
      <c r="Q7">
        <v>31.1</v>
      </c>
      <c r="R7">
        <v>21.9</v>
      </c>
      <c r="S7">
        <v>5.12</v>
      </c>
      <c r="T7" s="16">
        <v>29</v>
      </c>
      <c r="U7" s="23">
        <f>D7-D8</f>
        <v>892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336116</v>
      </c>
      <c r="E8">
        <v>185643</v>
      </c>
      <c r="F8">
        <v>7.5255970000000003</v>
      </c>
      <c r="G8">
        <v>0</v>
      </c>
      <c r="H8">
        <v>93.234999999999999</v>
      </c>
      <c r="I8">
        <v>22.2</v>
      </c>
      <c r="J8">
        <v>57</v>
      </c>
      <c r="K8">
        <v>210.3</v>
      </c>
      <c r="L8">
        <v>1.0138</v>
      </c>
      <c r="M8">
        <v>91.087000000000003</v>
      </c>
      <c r="N8">
        <v>95.466999999999999</v>
      </c>
      <c r="O8">
        <v>94.055999999999997</v>
      </c>
      <c r="P8">
        <v>19.2</v>
      </c>
      <c r="Q8">
        <v>28.7</v>
      </c>
      <c r="R8">
        <v>20.7</v>
      </c>
      <c r="S8">
        <v>5.12</v>
      </c>
      <c r="T8" s="22">
        <v>28</v>
      </c>
      <c r="U8" s="23">
        <f t="shared" ref="U8:U35" si="0">D8-D9</f>
        <v>1304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334812</v>
      </c>
      <c r="E9">
        <v>185468</v>
      </c>
      <c r="F9">
        <v>7.3485139999999998</v>
      </c>
      <c r="G9">
        <v>0</v>
      </c>
      <c r="H9">
        <v>90.921000000000006</v>
      </c>
      <c r="I9">
        <v>22.5</v>
      </c>
      <c r="J9">
        <v>62</v>
      </c>
      <c r="K9">
        <v>142.1</v>
      </c>
      <c r="L9">
        <v>1.0133000000000001</v>
      </c>
      <c r="M9">
        <v>86.941000000000003</v>
      </c>
      <c r="N9">
        <v>93.656000000000006</v>
      </c>
      <c r="O9">
        <v>91.808000000000007</v>
      </c>
      <c r="P9">
        <v>20.100000000000001</v>
      </c>
      <c r="Q9">
        <v>27.3</v>
      </c>
      <c r="R9">
        <v>21.3</v>
      </c>
      <c r="S9">
        <v>5.12</v>
      </c>
      <c r="T9" s="16">
        <v>27</v>
      </c>
      <c r="U9" s="23">
        <f t="shared" si="0"/>
        <v>1438</v>
      </c>
      <c r="V9" s="16"/>
    </row>
    <row r="10" spans="1:22">
      <c r="A10" s="16">
        <v>27</v>
      </c>
      <c r="B10" t="s">
        <v>192</v>
      </c>
      <c r="C10" t="s">
        <v>14</v>
      </c>
      <c r="D10">
        <v>333374</v>
      </c>
      <c r="E10">
        <v>185269</v>
      </c>
      <c r="F10">
        <v>7.0707380000000004</v>
      </c>
      <c r="G10">
        <v>0</v>
      </c>
      <c r="H10">
        <v>89.207999999999998</v>
      </c>
      <c r="I10">
        <v>22.4</v>
      </c>
      <c r="J10">
        <v>64.7</v>
      </c>
      <c r="K10">
        <v>142.19999999999999</v>
      </c>
      <c r="L10">
        <v>1.0127999999999999</v>
      </c>
      <c r="M10">
        <v>84.191000000000003</v>
      </c>
      <c r="N10">
        <v>92.17</v>
      </c>
      <c r="O10">
        <v>87.870999999999995</v>
      </c>
      <c r="P10">
        <v>19.8</v>
      </c>
      <c r="Q10">
        <v>27.3</v>
      </c>
      <c r="R10">
        <v>21.1</v>
      </c>
      <c r="S10">
        <v>5.12</v>
      </c>
      <c r="T10" s="16">
        <v>26</v>
      </c>
      <c r="U10" s="23">
        <f t="shared" si="0"/>
        <v>1520</v>
      </c>
      <c r="V10" s="16"/>
    </row>
    <row r="11" spans="1:22">
      <c r="A11" s="16">
        <v>26</v>
      </c>
      <c r="B11" t="s">
        <v>193</v>
      </c>
      <c r="C11" t="s">
        <v>14</v>
      </c>
      <c r="D11">
        <v>331854</v>
      </c>
      <c r="E11">
        <v>185056</v>
      </c>
      <c r="F11">
        <v>6.981344</v>
      </c>
      <c r="G11">
        <v>0</v>
      </c>
      <c r="H11">
        <v>88.424000000000007</v>
      </c>
      <c r="I11">
        <v>22.3</v>
      </c>
      <c r="J11">
        <v>68.3</v>
      </c>
      <c r="K11">
        <v>142.4</v>
      </c>
      <c r="L11">
        <v>1.0125</v>
      </c>
      <c r="M11">
        <v>85.37</v>
      </c>
      <c r="N11">
        <v>92.007000000000005</v>
      </c>
      <c r="O11">
        <v>86.846000000000004</v>
      </c>
      <c r="P11">
        <v>20.3</v>
      </c>
      <c r="Q11">
        <v>25.6</v>
      </c>
      <c r="R11">
        <v>21.7</v>
      </c>
      <c r="S11">
        <v>5.12</v>
      </c>
      <c r="T11" s="16">
        <v>25</v>
      </c>
      <c r="U11" s="23">
        <f t="shared" si="0"/>
        <v>1546</v>
      </c>
      <c r="V11" s="16"/>
    </row>
    <row r="12" spans="1:22">
      <c r="A12" s="16">
        <v>25</v>
      </c>
      <c r="B12" t="s">
        <v>194</v>
      </c>
      <c r="C12" t="s">
        <v>14</v>
      </c>
      <c r="D12">
        <v>330308</v>
      </c>
      <c r="E12">
        <v>184837</v>
      </c>
      <c r="F12">
        <v>6.9345280000000002</v>
      </c>
      <c r="G12">
        <v>0</v>
      </c>
      <c r="H12">
        <v>89.040999999999997</v>
      </c>
      <c r="I12">
        <v>23</v>
      </c>
      <c r="J12">
        <v>64.599999999999994</v>
      </c>
      <c r="K12">
        <v>143.4</v>
      </c>
      <c r="L12">
        <v>1.0123</v>
      </c>
      <c r="M12">
        <v>85.09</v>
      </c>
      <c r="N12">
        <v>92.031999999999996</v>
      </c>
      <c r="O12">
        <v>86.373000000000005</v>
      </c>
      <c r="P12">
        <v>20.100000000000001</v>
      </c>
      <c r="Q12">
        <v>26.7</v>
      </c>
      <c r="R12">
        <v>22.2</v>
      </c>
      <c r="S12">
        <v>5.12</v>
      </c>
      <c r="T12" s="16">
        <v>24</v>
      </c>
      <c r="U12" s="23">
        <f t="shared" si="0"/>
        <v>1514</v>
      </c>
      <c r="V12" s="16"/>
    </row>
    <row r="13" spans="1:22">
      <c r="A13" s="16">
        <v>24</v>
      </c>
      <c r="B13" t="s">
        <v>195</v>
      </c>
      <c r="C13" t="s">
        <v>14</v>
      </c>
      <c r="D13">
        <v>328794</v>
      </c>
      <c r="E13">
        <v>184624</v>
      </c>
      <c r="F13">
        <v>6.9263389999999996</v>
      </c>
      <c r="G13">
        <v>0</v>
      </c>
      <c r="H13">
        <v>88.516999999999996</v>
      </c>
      <c r="I13">
        <v>22.8</v>
      </c>
      <c r="J13">
        <v>65.3</v>
      </c>
      <c r="K13">
        <v>142.4</v>
      </c>
      <c r="L13">
        <v>1.0124</v>
      </c>
      <c r="M13">
        <v>85.66</v>
      </c>
      <c r="N13">
        <v>91.942999999999998</v>
      </c>
      <c r="O13">
        <v>86.123999999999995</v>
      </c>
      <c r="P13">
        <v>21</v>
      </c>
      <c r="Q13">
        <v>27.3</v>
      </c>
      <c r="R13">
        <v>21.9</v>
      </c>
      <c r="S13">
        <v>5.12</v>
      </c>
      <c r="T13" s="16">
        <v>23</v>
      </c>
      <c r="U13" s="23">
        <f t="shared" si="0"/>
        <v>1470</v>
      </c>
      <c r="V13" s="16"/>
    </row>
    <row r="14" spans="1:22">
      <c r="A14" s="16">
        <v>23</v>
      </c>
      <c r="B14" t="s">
        <v>13</v>
      </c>
      <c r="C14" t="s">
        <v>14</v>
      </c>
      <c r="D14">
        <v>327324</v>
      </c>
      <c r="E14">
        <v>184416</v>
      </c>
      <c r="F14">
        <v>7.1799189999999999</v>
      </c>
      <c r="G14">
        <v>0</v>
      </c>
      <c r="H14">
        <v>92.88</v>
      </c>
      <c r="I14">
        <v>25.7</v>
      </c>
      <c r="J14">
        <v>38.1</v>
      </c>
      <c r="K14">
        <v>142.1</v>
      </c>
      <c r="L14">
        <v>1.0127999999999999</v>
      </c>
      <c r="M14">
        <v>89.254999999999995</v>
      </c>
      <c r="N14">
        <v>94.406999999999996</v>
      </c>
      <c r="O14">
        <v>89.944999999999993</v>
      </c>
      <c r="P14">
        <v>18.100000000000001</v>
      </c>
      <c r="Q14">
        <v>34.200000000000003</v>
      </c>
      <c r="R14">
        <v>22.7</v>
      </c>
      <c r="S14">
        <v>5.13</v>
      </c>
      <c r="T14" s="16">
        <v>22</v>
      </c>
      <c r="U14" s="23">
        <f t="shared" si="0"/>
        <v>897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326427</v>
      </c>
      <c r="E15">
        <v>184294</v>
      </c>
      <c r="F15">
        <v>7.517093</v>
      </c>
      <c r="G15">
        <v>0</v>
      </c>
      <c r="H15">
        <v>91.337999999999994</v>
      </c>
      <c r="I15">
        <v>20</v>
      </c>
      <c r="J15">
        <v>19.899999999999999</v>
      </c>
      <c r="K15">
        <v>141.1</v>
      </c>
      <c r="L15">
        <v>1.0142</v>
      </c>
      <c r="M15">
        <v>88.82</v>
      </c>
      <c r="N15">
        <v>94.617999999999995</v>
      </c>
      <c r="O15">
        <v>92.879000000000005</v>
      </c>
      <c r="P15">
        <v>14.8</v>
      </c>
      <c r="Q15">
        <v>27.8</v>
      </c>
      <c r="R15">
        <v>17.899999999999999</v>
      </c>
      <c r="S15">
        <v>5.12</v>
      </c>
      <c r="T15" s="22">
        <v>21</v>
      </c>
      <c r="U15" s="23">
        <f t="shared" si="0"/>
        <v>460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325967</v>
      </c>
      <c r="E16">
        <v>184230</v>
      </c>
      <c r="F16">
        <v>7.2520519999999999</v>
      </c>
      <c r="G16">
        <v>0</v>
      </c>
      <c r="H16">
        <v>89.233999999999995</v>
      </c>
      <c r="I16">
        <v>22.2</v>
      </c>
      <c r="J16">
        <v>61.7</v>
      </c>
      <c r="K16">
        <v>143.5</v>
      </c>
      <c r="L16">
        <v>1.0129999999999999</v>
      </c>
      <c r="M16">
        <v>85.885999999999996</v>
      </c>
      <c r="N16">
        <v>91.582999999999998</v>
      </c>
      <c r="O16">
        <v>90.71</v>
      </c>
      <c r="P16">
        <v>20.100000000000001</v>
      </c>
      <c r="Q16">
        <v>25.9</v>
      </c>
      <c r="R16">
        <v>22</v>
      </c>
      <c r="S16">
        <v>5.13</v>
      </c>
      <c r="T16" s="16">
        <v>20</v>
      </c>
      <c r="U16" s="23">
        <f t="shared" si="0"/>
        <v>1413</v>
      </c>
      <c r="V16" s="16"/>
    </row>
    <row r="17" spans="1:22">
      <c r="A17" s="16">
        <v>20</v>
      </c>
      <c r="B17" t="s">
        <v>17</v>
      </c>
      <c r="C17" t="s">
        <v>14</v>
      </c>
      <c r="D17">
        <v>324554</v>
      </c>
      <c r="E17">
        <v>184032</v>
      </c>
      <c r="F17">
        <v>6.9546479999999997</v>
      </c>
      <c r="G17">
        <v>0</v>
      </c>
      <c r="H17">
        <v>88.569000000000003</v>
      </c>
      <c r="I17">
        <v>23.2</v>
      </c>
      <c r="J17">
        <v>64.900000000000006</v>
      </c>
      <c r="K17">
        <v>148.9</v>
      </c>
      <c r="L17">
        <v>1.0124</v>
      </c>
      <c r="M17">
        <v>85.436999999999998</v>
      </c>
      <c r="N17">
        <v>91.042000000000002</v>
      </c>
      <c r="O17">
        <v>86.474000000000004</v>
      </c>
      <c r="P17">
        <v>19.2</v>
      </c>
      <c r="Q17">
        <v>29.2</v>
      </c>
      <c r="R17">
        <v>21.7</v>
      </c>
      <c r="S17">
        <v>5.13</v>
      </c>
      <c r="T17" s="16">
        <v>19</v>
      </c>
      <c r="U17" s="23">
        <f t="shared" si="0"/>
        <v>1518</v>
      </c>
      <c r="V17" s="16"/>
    </row>
    <row r="18" spans="1:22">
      <c r="A18" s="16">
        <v>19</v>
      </c>
      <c r="B18" t="s">
        <v>18</v>
      </c>
      <c r="C18" t="s">
        <v>14</v>
      </c>
      <c r="D18">
        <v>323036</v>
      </c>
      <c r="E18">
        <v>183817</v>
      </c>
      <c r="F18">
        <v>7.0649649999999999</v>
      </c>
      <c r="G18">
        <v>0</v>
      </c>
      <c r="H18">
        <v>88.575999999999993</v>
      </c>
      <c r="I18">
        <v>23.4</v>
      </c>
      <c r="J18">
        <v>66.400000000000006</v>
      </c>
      <c r="K18">
        <v>145.80000000000001</v>
      </c>
      <c r="L18">
        <v>1.0125999999999999</v>
      </c>
      <c r="M18">
        <v>83.108000000000004</v>
      </c>
      <c r="N18">
        <v>92.305000000000007</v>
      </c>
      <c r="O18">
        <v>88.316000000000003</v>
      </c>
      <c r="P18">
        <v>20.9</v>
      </c>
      <c r="Q18">
        <v>27.4</v>
      </c>
      <c r="R18">
        <v>22.6</v>
      </c>
      <c r="S18">
        <v>5.14</v>
      </c>
      <c r="T18" s="16">
        <v>18</v>
      </c>
      <c r="U18" s="23">
        <f t="shared" si="0"/>
        <v>1496</v>
      </c>
      <c r="V18" s="16"/>
    </row>
    <row r="19" spans="1:22">
      <c r="A19" s="16">
        <v>18</v>
      </c>
      <c r="B19" t="s">
        <v>19</v>
      </c>
      <c r="C19" t="s">
        <v>14</v>
      </c>
      <c r="D19">
        <v>321540</v>
      </c>
      <c r="E19">
        <v>183605</v>
      </c>
      <c r="F19">
        <v>6.8605989999999997</v>
      </c>
      <c r="G19">
        <v>0</v>
      </c>
      <c r="H19">
        <v>88.29</v>
      </c>
      <c r="I19">
        <v>24.5</v>
      </c>
      <c r="J19">
        <v>63</v>
      </c>
      <c r="K19">
        <v>145.30000000000001</v>
      </c>
      <c r="L19">
        <v>1.012</v>
      </c>
      <c r="M19">
        <v>83.263999999999996</v>
      </c>
      <c r="N19">
        <v>91.367999999999995</v>
      </c>
      <c r="O19">
        <v>85.828000000000003</v>
      </c>
      <c r="P19">
        <v>21.7</v>
      </c>
      <c r="Q19">
        <v>29.8</v>
      </c>
      <c r="R19">
        <v>23.7</v>
      </c>
      <c r="S19">
        <v>5.14</v>
      </c>
      <c r="T19" s="16">
        <v>17</v>
      </c>
      <c r="U19" s="23">
        <f t="shared" si="0"/>
        <v>1429</v>
      </c>
      <c r="V19" s="16"/>
    </row>
    <row r="20" spans="1:22">
      <c r="A20" s="16">
        <v>17</v>
      </c>
      <c r="B20" t="s">
        <v>20</v>
      </c>
      <c r="C20" t="s">
        <v>14</v>
      </c>
      <c r="D20">
        <v>320111</v>
      </c>
      <c r="E20">
        <v>183401</v>
      </c>
      <c r="F20">
        <v>6.9097160000000004</v>
      </c>
      <c r="G20">
        <v>0</v>
      </c>
      <c r="H20">
        <v>89.501999999999995</v>
      </c>
      <c r="I20">
        <v>24.8</v>
      </c>
      <c r="J20">
        <v>63.3</v>
      </c>
      <c r="K20">
        <v>144</v>
      </c>
      <c r="L20">
        <v>1.0122</v>
      </c>
      <c r="M20">
        <v>85.372</v>
      </c>
      <c r="N20">
        <v>91.616</v>
      </c>
      <c r="O20">
        <v>86.293999999999997</v>
      </c>
      <c r="P20">
        <v>21</v>
      </c>
      <c r="Q20">
        <v>30.3</v>
      </c>
      <c r="R20">
        <v>23</v>
      </c>
      <c r="S20">
        <v>5.14</v>
      </c>
      <c r="T20" s="16">
        <v>16</v>
      </c>
      <c r="U20" s="23">
        <f t="shared" si="0"/>
        <v>1464</v>
      </c>
      <c r="V20" s="16"/>
    </row>
    <row r="21" spans="1:22">
      <c r="A21" s="16">
        <v>16</v>
      </c>
      <c r="B21" t="s">
        <v>21</v>
      </c>
      <c r="C21" t="s">
        <v>14</v>
      </c>
      <c r="D21">
        <v>318647</v>
      </c>
      <c r="E21">
        <v>183194</v>
      </c>
      <c r="F21">
        <v>7.2403690000000003</v>
      </c>
      <c r="G21">
        <v>0</v>
      </c>
      <c r="H21">
        <v>93.119</v>
      </c>
      <c r="I21">
        <v>26.7</v>
      </c>
      <c r="J21">
        <v>33.1</v>
      </c>
      <c r="K21">
        <v>141.19999999999999</v>
      </c>
      <c r="L21">
        <v>1.0128999999999999</v>
      </c>
      <c r="M21">
        <v>88.314999999999998</v>
      </c>
      <c r="N21">
        <v>94.381</v>
      </c>
      <c r="O21">
        <v>90.852000000000004</v>
      </c>
      <c r="P21">
        <v>20.100000000000001</v>
      </c>
      <c r="Q21">
        <v>36.799999999999997</v>
      </c>
      <c r="R21">
        <v>22.8</v>
      </c>
      <c r="S21">
        <v>5.13</v>
      </c>
      <c r="T21" s="16">
        <v>15</v>
      </c>
      <c r="U21" s="23">
        <f t="shared" si="0"/>
        <v>766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317881</v>
      </c>
      <c r="E22">
        <v>183091</v>
      </c>
      <c r="F22">
        <v>7.4272169999999997</v>
      </c>
      <c r="G22">
        <v>0</v>
      </c>
      <c r="H22">
        <v>92.257999999999996</v>
      </c>
      <c r="I22">
        <v>24.2</v>
      </c>
      <c r="J22">
        <v>24.4</v>
      </c>
      <c r="K22">
        <v>139.6</v>
      </c>
      <c r="L22">
        <v>1.0133000000000001</v>
      </c>
      <c r="M22">
        <v>89.260999999999996</v>
      </c>
      <c r="N22">
        <v>94.745999999999995</v>
      </c>
      <c r="O22">
        <v>93.510999999999996</v>
      </c>
      <c r="P22">
        <v>14</v>
      </c>
      <c r="Q22">
        <v>31.7</v>
      </c>
      <c r="R22">
        <v>23</v>
      </c>
      <c r="S22">
        <v>5.13</v>
      </c>
      <c r="T22" s="22">
        <v>14</v>
      </c>
      <c r="U22" s="23">
        <f t="shared" si="0"/>
        <v>568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317313</v>
      </c>
      <c r="E23">
        <v>183012</v>
      </c>
      <c r="F23">
        <v>7.3493259999999996</v>
      </c>
      <c r="G23">
        <v>0</v>
      </c>
      <c r="H23">
        <v>90.936000000000007</v>
      </c>
      <c r="I23">
        <v>25</v>
      </c>
      <c r="J23">
        <v>59.9</v>
      </c>
      <c r="K23">
        <v>143.19999999999999</v>
      </c>
      <c r="L23">
        <v>1.0132000000000001</v>
      </c>
      <c r="M23">
        <v>87.606999999999999</v>
      </c>
      <c r="N23">
        <v>93.04</v>
      </c>
      <c r="O23">
        <v>92.16</v>
      </c>
      <c r="P23">
        <v>19.5</v>
      </c>
      <c r="Q23">
        <v>31</v>
      </c>
      <c r="R23">
        <v>22.2</v>
      </c>
      <c r="S23">
        <v>5.13</v>
      </c>
      <c r="T23" s="16">
        <v>13</v>
      </c>
      <c r="U23" s="23">
        <f t="shared" si="0"/>
        <v>1354</v>
      </c>
      <c r="V23" s="16"/>
    </row>
    <row r="24" spans="1:22">
      <c r="A24" s="16">
        <v>13</v>
      </c>
      <c r="B24" t="s">
        <v>24</v>
      </c>
      <c r="C24" t="s">
        <v>14</v>
      </c>
      <c r="D24">
        <v>315959</v>
      </c>
      <c r="E24">
        <v>182824</v>
      </c>
      <c r="F24">
        <v>7.0411070000000002</v>
      </c>
      <c r="G24">
        <v>0</v>
      </c>
      <c r="H24">
        <v>88.620999999999995</v>
      </c>
      <c r="I24">
        <v>24.9</v>
      </c>
      <c r="J24">
        <v>63.3</v>
      </c>
      <c r="K24">
        <v>145.19999999999999</v>
      </c>
      <c r="L24">
        <v>1.0124</v>
      </c>
      <c r="M24">
        <v>85.096000000000004</v>
      </c>
      <c r="N24">
        <v>91.715999999999994</v>
      </c>
      <c r="O24">
        <v>88.224999999999994</v>
      </c>
      <c r="P24">
        <v>19.3</v>
      </c>
      <c r="Q24">
        <v>31.3</v>
      </c>
      <c r="R24">
        <v>23.3</v>
      </c>
      <c r="S24">
        <v>5.13</v>
      </c>
      <c r="T24" s="16">
        <v>12</v>
      </c>
      <c r="U24" s="23">
        <f t="shared" si="0"/>
        <v>1434</v>
      </c>
      <c r="V24" s="16"/>
    </row>
    <row r="25" spans="1:22">
      <c r="A25" s="16">
        <v>12</v>
      </c>
      <c r="B25" t="s">
        <v>25</v>
      </c>
      <c r="C25" t="s">
        <v>14</v>
      </c>
      <c r="D25">
        <v>314525</v>
      </c>
      <c r="E25">
        <v>182620</v>
      </c>
      <c r="F25">
        <v>6.8928779999999996</v>
      </c>
      <c r="G25">
        <v>0</v>
      </c>
      <c r="H25">
        <v>88.918999999999997</v>
      </c>
      <c r="I25">
        <v>24</v>
      </c>
      <c r="J25">
        <v>60</v>
      </c>
      <c r="K25">
        <v>141.9</v>
      </c>
      <c r="L25">
        <v>1.0122</v>
      </c>
      <c r="M25">
        <v>85.474000000000004</v>
      </c>
      <c r="N25">
        <v>92.165999999999997</v>
      </c>
      <c r="O25">
        <v>85.953999999999994</v>
      </c>
      <c r="P25">
        <v>19.2</v>
      </c>
      <c r="Q25">
        <v>28.8</v>
      </c>
      <c r="R25">
        <v>22.7</v>
      </c>
      <c r="S25">
        <v>5.12</v>
      </c>
      <c r="T25" s="16">
        <v>11</v>
      </c>
      <c r="U25" s="23">
        <f t="shared" si="0"/>
        <v>1374</v>
      </c>
      <c r="V25" s="16"/>
    </row>
    <row r="26" spans="1:22">
      <c r="A26" s="16">
        <v>11</v>
      </c>
      <c r="B26" t="s">
        <v>26</v>
      </c>
      <c r="C26" t="s">
        <v>14</v>
      </c>
      <c r="D26">
        <v>313151</v>
      </c>
      <c r="E26">
        <v>182425</v>
      </c>
      <c r="F26">
        <v>6.9191960000000003</v>
      </c>
      <c r="G26">
        <v>0</v>
      </c>
      <c r="H26">
        <v>88.087000000000003</v>
      </c>
      <c r="I26">
        <v>24.2</v>
      </c>
      <c r="J26">
        <v>62</v>
      </c>
      <c r="K26">
        <v>142.6</v>
      </c>
      <c r="L26">
        <v>1.0124</v>
      </c>
      <c r="M26">
        <v>84.721999999999994</v>
      </c>
      <c r="N26">
        <v>91.475999999999999</v>
      </c>
      <c r="O26">
        <v>86.016999999999996</v>
      </c>
      <c r="P26">
        <v>19.600000000000001</v>
      </c>
      <c r="Q26">
        <v>30.2</v>
      </c>
      <c r="R26">
        <v>21.8</v>
      </c>
      <c r="S26">
        <v>5.12</v>
      </c>
      <c r="T26" s="16">
        <v>10</v>
      </c>
      <c r="U26" s="23">
        <f t="shared" si="0"/>
        <v>1371</v>
      </c>
      <c r="V26" s="16"/>
    </row>
    <row r="27" spans="1:22">
      <c r="A27" s="16">
        <v>10</v>
      </c>
      <c r="B27" t="s">
        <v>27</v>
      </c>
      <c r="C27" t="s">
        <v>14</v>
      </c>
      <c r="D27">
        <v>311780</v>
      </c>
      <c r="E27">
        <v>182229</v>
      </c>
      <c r="F27">
        <v>6.8087350000000004</v>
      </c>
      <c r="G27">
        <v>0</v>
      </c>
      <c r="H27">
        <v>88.57</v>
      </c>
      <c r="I27">
        <v>24.8</v>
      </c>
      <c r="J27">
        <v>60.9</v>
      </c>
      <c r="K27">
        <v>145.1</v>
      </c>
      <c r="L27">
        <v>1.012</v>
      </c>
      <c r="M27">
        <v>84.497</v>
      </c>
      <c r="N27">
        <v>91.210999999999999</v>
      </c>
      <c r="O27">
        <v>84.784000000000006</v>
      </c>
      <c r="P27">
        <v>20.6</v>
      </c>
      <c r="Q27">
        <v>30.6</v>
      </c>
      <c r="R27">
        <v>22.7</v>
      </c>
      <c r="S27">
        <v>5.13</v>
      </c>
      <c r="T27" s="16">
        <v>9</v>
      </c>
      <c r="U27" s="23">
        <f t="shared" si="0"/>
        <v>1341</v>
      </c>
      <c r="V27" s="16"/>
    </row>
    <row r="28" spans="1:22">
      <c r="A28" s="16">
        <v>9</v>
      </c>
      <c r="B28" t="s">
        <v>28</v>
      </c>
      <c r="C28" t="s">
        <v>14</v>
      </c>
      <c r="D28">
        <v>310439</v>
      </c>
      <c r="E28">
        <v>182038</v>
      </c>
      <c r="F28">
        <v>7.1131770000000003</v>
      </c>
      <c r="G28">
        <v>0</v>
      </c>
      <c r="H28">
        <v>92.963999999999999</v>
      </c>
      <c r="I28">
        <v>24.4</v>
      </c>
      <c r="J28">
        <v>29.8</v>
      </c>
      <c r="K28">
        <v>146.4</v>
      </c>
      <c r="L28">
        <v>1.0126999999999999</v>
      </c>
      <c r="M28">
        <v>87.260999999999996</v>
      </c>
      <c r="N28">
        <v>94.498000000000005</v>
      </c>
      <c r="O28">
        <v>88.959000000000003</v>
      </c>
      <c r="P28">
        <v>15.2</v>
      </c>
      <c r="Q28">
        <v>33.200000000000003</v>
      </c>
      <c r="R28">
        <v>22.5</v>
      </c>
      <c r="S28">
        <v>5.13</v>
      </c>
      <c r="T28" s="16">
        <v>8</v>
      </c>
      <c r="U28" s="23">
        <f t="shared" si="0"/>
        <v>671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309768</v>
      </c>
      <c r="E29">
        <v>181948</v>
      </c>
      <c r="F29">
        <v>7.6342449999999999</v>
      </c>
      <c r="G29">
        <v>0</v>
      </c>
      <c r="H29">
        <v>92.180999999999997</v>
      </c>
      <c r="I29">
        <v>21</v>
      </c>
      <c r="J29">
        <v>25.6</v>
      </c>
      <c r="K29">
        <v>141.19999999999999</v>
      </c>
      <c r="L29">
        <v>1.0147999999999999</v>
      </c>
      <c r="M29">
        <v>89.802000000000007</v>
      </c>
      <c r="N29">
        <v>94.882000000000005</v>
      </c>
      <c r="O29">
        <v>93.444000000000003</v>
      </c>
      <c r="P29">
        <v>13.7</v>
      </c>
      <c r="Q29">
        <v>27.7</v>
      </c>
      <c r="R29">
        <v>15.2</v>
      </c>
      <c r="S29">
        <v>5.12</v>
      </c>
      <c r="T29" s="22">
        <v>7</v>
      </c>
      <c r="U29" s="23">
        <f t="shared" si="0"/>
        <v>546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309222</v>
      </c>
      <c r="E30">
        <v>181872</v>
      </c>
      <c r="F30">
        <v>7.2868240000000002</v>
      </c>
      <c r="G30">
        <v>0</v>
      </c>
      <c r="H30">
        <v>89.281999999999996</v>
      </c>
      <c r="I30">
        <v>23.1</v>
      </c>
      <c r="J30">
        <v>64.3</v>
      </c>
      <c r="K30">
        <v>143.4</v>
      </c>
      <c r="L30">
        <v>1.0130999999999999</v>
      </c>
      <c r="M30">
        <v>85.801000000000002</v>
      </c>
      <c r="N30">
        <v>92.263999999999996</v>
      </c>
      <c r="O30">
        <v>91.123999999999995</v>
      </c>
      <c r="P30">
        <v>20.399999999999999</v>
      </c>
      <c r="Q30">
        <v>29.4</v>
      </c>
      <c r="R30">
        <v>21.8</v>
      </c>
      <c r="S30">
        <v>5.13</v>
      </c>
      <c r="T30" s="16">
        <v>6</v>
      </c>
      <c r="U30" s="23">
        <f t="shared" si="0"/>
        <v>1447</v>
      </c>
      <c r="V30" s="5"/>
    </row>
    <row r="31" spans="1:22">
      <c r="A31" s="16">
        <v>6</v>
      </c>
      <c r="B31" t="s">
        <v>31</v>
      </c>
      <c r="C31" t="s">
        <v>14</v>
      </c>
      <c r="D31">
        <v>307775</v>
      </c>
      <c r="E31">
        <v>181668</v>
      </c>
      <c r="F31">
        <v>6.9754949999999996</v>
      </c>
      <c r="G31">
        <v>0</v>
      </c>
      <c r="H31">
        <v>88.513000000000005</v>
      </c>
      <c r="I31">
        <v>23.5</v>
      </c>
      <c r="J31">
        <v>61.9</v>
      </c>
      <c r="K31">
        <v>143.6</v>
      </c>
      <c r="L31">
        <v>1.0124</v>
      </c>
      <c r="M31">
        <v>85.195999999999998</v>
      </c>
      <c r="N31">
        <v>91.918999999999997</v>
      </c>
      <c r="O31">
        <v>86.981999999999999</v>
      </c>
      <c r="P31">
        <v>20.399999999999999</v>
      </c>
      <c r="Q31">
        <v>28</v>
      </c>
      <c r="R31">
        <v>22.4</v>
      </c>
      <c r="S31">
        <v>5.13</v>
      </c>
      <c r="T31" s="16">
        <v>5</v>
      </c>
      <c r="U31" s="23">
        <f t="shared" si="0"/>
        <v>1386</v>
      </c>
      <c r="V31" s="5"/>
    </row>
    <row r="32" spans="1:22">
      <c r="A32" s="16">
        <v>5</v>
      </c>
      <c r="B32" t="s">
        <v>32</v>
      </c>
      <c r="C32" t="s">
        <v>14</v>
      </c>
      <c r="D32">
        <v>306389</v>
      </c>
      <c r="E32">
        <v>181472</v>
      </c>
      <c r="F32">
        <v>6.8688849999999997</v>
      </c>
      <c r="G32">
        <v>0</v>
      </c>
      <c r="H32">
        <v>88.709000000000003</v>
      </c>
      <c r="I32">
        <v>23.3</v>
      </c>
      <c r="J32">
        <v>62.3</v>
      </c>
      <c r="K32">
        <v>144.30000000000001</v>
      </c>
      <c r="L32">
        <v>1.0122</v>
      </c>
      <c r="M32">
        <v>84.632999999999996</v>
      </c>
      <c r="N32">
        <v>91.406999999999996</v>
      </c>
      <c r="O32">
        <v>85.397000000000006</v>
      </c>
      <c r="P32">
        <v>19.100000000000001</v>
      </c>
      <c r="Q32">
        <v>28.6</v>
      </c>
      <c r="R32">
        <v>22.1</v>
      </c>
      <c r="S32">
        <v>5.13</v>
      </c>
      <c r="T32" s="16">
        <v>4</v>
      </c>
      <c r="U32" s="23">
        <f t="shared" si="0"/>
        <v>1447</v>
      </c>
      <c r="V32" s="5"/>
    </row>
    <row r="33" spans="1:22">
      <c r="A33" s="16">
        <v>4</v>
      </c>
      <c r="B33" t="s">
        <v>33</v>
      </c>
      <c r="C33" t="s">
        <v>14</v>
      </c>
      <c r="D33">
        <v>304942</v>
      </c>
      <c r="E33">
        <v>181267</v>
      </c>
      <c r="F33">
        <v>7.1599389999999996</v>
      </c>
      <c r="G33">
        <v>0</v>
      </c>
      <c r="H33">
        <v>87.948999999999998</v>
      </c>
      <c r="I33">
        <v>23.2</v>
      </c>
      <c r="J33">
        <v>60.9</v>
      </c>
      <c r="K33">
        <v>145.6</v>
      </c>
      <c r="L33">
        <v>1.0126999999999999</v>
      </c>
      <c r="M33">
        <v>-0.13800000000000001</v>
      </c>
      <c r="N33">
        <v>92.478999999999999</v>
      </c>
      <c r="O33">
        <v>89.680999999999997</v>
      </c>
      <c r="P33">
        <v>19.3</v>
      </c>
      <c r="Q33">
        <v>27.6</v>
      </c>
      <c r="R33">
        <v>22.7</v>
      </c>
      <c r="S33">
        <v>5.13</v>
      </c>
      <c r="T33" s="16">
        <v>3</v>
      </c>
      <c r="U33" s="23">
        <f t="shared" si="0"/>
        <v>1377</v>
      </c>
      <c r="V33" s="5"/>
    </row>
    <row r="34" spans="1:22">
      <c r="A34" s="16">
        <v>3</v>
      </c>
      <c r="B34" t="s">
        <v>34</v>
      </c>
      <c r="C34" t="s">
        <v>14</v>
      </c>
      <c r="D34">
        <v>303565</v>
      </c>
      <c r="E34">
        <v>181077</v>
      </c>
      <c r="F34">
        <v>6.9591209999999997</v>
      </c>
      <c r="G34">
        <v>0</v>
      </c>
      <c r="H34">
        <v>89.165999999999997</v>
      </c>
      <c r="I34">
        <v>22.8</v>
      </c>
      <c r="J34">
        <v>61.6</v>
      </c>
      <c r="K34">
        <v>148.4</v>
      </c>
      <c r="L34">
        <v>1.0125</v>
      </c>
      <c r="M34">
        <v>84.445999999999998</v>
      </c>
      <c r="N34">
        <v>92.671999999999997</v>
      </c>
      <c r="O34">
        <v>86.430999999999997</v>
      </c>
      <c r="P34">
        <v>18.899999999999999</v>
      </c>
      <c r="Q34">
        <v>27.5</v>
      </c>
      <c r="R34">
        <v>21.4</v>
      </c>
      <c r="S34">
        <v>5.13</v>
      </c>
      <c r="T34" s="16">
        <v>2</v>
      </c>
      <c r="U34" s="23">
        <f t="shared" si="0"/>
        <v>1301</v>
      </c>
      <c r="V34" s="5"/>
    </row>
    <row r="35" spans="1:22">
      <c r="A35" s="16">
        <v>2</v>
      </c>
      <c r="B35" t="s">
        <v>35</v>
      </c>
      <c r="C35" t="s">
        <v>14</v>
      </c>
      <c r="D35">
        <v>302264</v>
      </c>
      <c r="E35">
        <v>180894</v>
      </c>
      <c r="F35">
        <v>6.956137</v>
      </c>
      <c r="G35">
        <v>0</v>
      </c>
      <c r="H35">
        <v>92.796000000000006</v>
      </c>
      <c r="I35">
        <v>23.6</v>
      </c>
      <c r="J35">
        <v>55</v>
      </c>
      <c r="K35">
        <v>149.30000000000001</v>
      </c>
      <c r="L35">
        <v>1.0123</v>
      </c>
      <c r="M35">
        <v>84.373000000000005</v>
      </c>
      <c r="N35">
        <v>94.430999999999997</v>
      </c>
      <c r="O35">
        <v>86.763999999999996</v>
      </c>
      <c r="P35">
        <v>19.3</v>
      </c>
      <c r="Q35">
        <v>29.6</v>
      </c>
      <c r="R35">
        <v>22.5</v>
      </c>
      <c r="S35">
        <v>5.13</v>
      </c>
      <c r="T35" s="16">
        <v>1</v>
      </c>
      <c r="U35" s="23">
        <f t="shared" si="0"/>
        <v>1190</v>
      </c>
      <c r="V35" s="5"/>
    </row>
    <row r="36" spans="1:22">
      <c r="A36" s="16">
        <v>1</v>
      </c>
      <c r="B36" t="s">
        <v>36</v>
      </c>
      <c r="C36" t="s">
        <v>14</v>
      </c>
      <c r="D36">
        <v>301074</v>
      </c>
      <c r="E36">
        <v>180732</v>
      </c>
      <c r="F36">
        <v>7.4383470000000003</v>
      </c>
      <c r="G36">
        <v>0</v>
      </c>
      <c r="H36">
        <v>91.828999999999994</v>
      </c>
      <c r="I36">
        <v>23.1</v>
      </c>
      <c r="J36">
        <v>56.7</v>
      </c>
      <c r="K36">
        <v>143.69999999999999</v>
      </c>
      <c r="L36">
        <v>1.0134000000000001</v>
      </c>
      <c r="M36">
        <v>88.67</v>
      </c>
      <c r="N36">
        <v>95.013999999999996</v>
      </c>
      <c r="O36">
        <v>93.465000000000003</v>
      </c>
      <c r="P36">
        <v>18.2</v>
      </c>
      <c r="Q36">
        <v>28.6</v>
      </c>
      <c r="R36">
        <v>22.4</v>
      </c>
      <c r="S36">
        <v>5.13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B6" t="s">
        <v>199</v>
      </c>
      <c r="C6" t="s">
        <v>14</v>
      </c>
      <c r="D6">
        <v>32430</v>
      </c>
      <c r="E6">
        <v>4545</v>
      </c>
      <c r="F6">
        <v>7.2206999999999999</v>
      </c>
      <c r="G6">
        <v>0</v>
      </c>
      <c r="H6">
        <v>89.838999999999999</v>
      </c>
      <c r="I6">
        <v>18.600000000000001</v>
      </c>
      <c r="J6">
        <v>5.8</v>
      </c>
      <c r="K6">
        <v>6.6</v>
      </c>
      <c r="L6">
        <v>1.0138</v>
      </c>
      <c r="M6">
        <v>84.427000000000007</v>
      </c>
      <c r="N6">
        <v>93.391999999999996</v>
      </c>
      <c r="O6">
        <v>88.088999999999999</v>
      </c>
      <c r="P6">
        <v>14.6</v>
      </c>
      <c r="Q6">
        <v>27.3</v>
      </c>
      <c r="R6">
        <v>16.100000000000001</v>
      </c>
      <c r="S6">
        <v>5.59</v>
      </c>
      <c r="T6" s="16">
        <v>30</v>
      </c>
      <c r="U6" s="23">
        <f>D6-D7</f>
        <v>139</v>
      </c>
      <c r="V6" s="4"/>
    </row>
    <row r="7" spans="1:22">
      <c r="A7" s="16">
        <v>30</v>
      </c>
      <c r="B7" t="s">
        <v>189</v>
      </c>
      <c r="C7" t="s">
        <v>14</v>
      </c>
      <c r="D7">
        <v>32291</v>
      </c>
      <c r="E7">
        <v>4526</v>
      </c>
      <c r="F7">
        <v>7.2612040000000002</v>
      </c>
      <c r="G7">
        <v>0</v>
      </c>
      <c r="H7">
        <v>93.795000000000002</v>
      </c>
      <c r="I7">
        <v>21.1</v>
      </c>
      <c r="J7">
        <v>1</v>
      </c>
      <c r="K7">
        <v>19.7</v>
      </c>
      <c r="L7">
        <v>1.0136000000000001</v>
      </c>
      <c r="M7">
        <v>88.593000000000004</v>
      </c>
      <c r="N7">
        <v>94.980999999999995</v>
      </c>
      <c r="O7">
        <v>89.253</v>
      </c>
      <c r="P7">
        <v>14.6</v>
      </c>
      <c r="Q7">
        <v>30</v>
      </c>
      <c r="R7">
        <v>17.8</v>
      </c>
      <c r="S7">
        <v>5.62</v>
      </c>
      <c r="T7" s="16">
        <v>29</v>
      </c>
      <c r="U7" s="23">
        <f>D7-D8</f>
        <v>24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32267</v>
      </c>
      <c r="E8">
        <v>4523</v>
      </c>
      <c r="F8">
        <v>7.7107089999999996</v>
      </c>
      <c r="G8">
        <v>0</v>
      </c>
      <c r="H8">
        <v>93.647000000000006</v>
      </c>
      <c r="I8">
        <v>19.7</v>
      </c>
      <c r="J8">
        <v>1.8</v>
      </c>
      <c r="K8">
        <v>18.600000000000001</v>
      </c>
      <c r="L8">
        <v>1.0149999999999999</v>
      </c>
      <c r="M8">
        <v>91.474000000000004</v>
      </c>
      <c r="N8">
        <v>95.897999999999996</v>
      </c>
      <c r="O8">
        <v>94.459000000000003</v>
      </c>
      <c r="P8">
        <v>12.9</v>
      </c>
      <c r="Q8">
        <v>30.8</v>
      </c>
      <c r="R8">
        <v>15.3</v>
      </c>
      <c r="S8">
        <v>5.61</v>
      </c>
      <c r="T8" s="22">
        <v>28</v>
      </c>
      <c r="U8" s="23">
        <f t="shared" ref="U8:U35" si="0">D8-D9</f>
        <v>40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32227</v>
      </c>
      <c r="E9">
        <v>4517</v>
      </c>
      <c r="F9">
        <v>7.4898530000000001</v>
      </c>
      <c r="G9">
        <v>0</v>
      </c>
      <c r="H9">
        <v>91.328000000000003</v>
      </c>
      <c r="I9">
        <v>19.7</v>
      </c>
      <c r="J9">
        <v>5.7</v>
      </c>
      <c r="K9">
        <v>14.4</v>
      </c>
      <c r="L9">
        <v>1.0142</v>
      </c>
      <c r="M9">
        <v>87.29</v>
      </c>
      <c r="N9">
        <v>94.06</v>
      </c>
      <c r="O9">
        <v>92.07</v>
      </c>
      <c r="P9">
        <v>15.4</v>
      </c>
      <c r="Q9">
        <v>28.8</v>
      </c>
      <c r="R9">
        <v>17</v>
      </c>
      <c r="S9">
        <v>5.62</v>
      </c>
      <c r="T9" s="16">
        <v>27</v>
      </c>
      <c r="U9" s="23">
        <f t="shared" si="0"/>
        <v>134</v>
      </c>
      <c r="V9" s="16"/>
    </row>
    <row r="10" spans="1:22">
      <c r="A10" s="16">
        <v>27</v>
      </c>
      <c r="B10" t="s">
        <v>192</v>
      </c>
      <c r="C10" t="s">
        <v>14</v>
      </c>
      <c r="D10">
        <v>32093</v>
      </c>
      <c r="E10">
        <v>4499</v>
      </c>
      <c r="F10">
        <v>7.2279540000000004</v>
      </c>
      <c r="G10">
        <v>0</v>
      </c>
      <c r="H10">
        <v>89.61</v>
      </c>
      <c r="I10">
        <v>19.5</v>
      </c>
      <c r="J10">
        <v>1.3</v>
      </c>
      <c r="K10">
        <v>19.600000000000001</v>
      </c>
      <c r="L10">
        <v>1.0138</v>
      </c>
      <c r="M10">
        <v>84.608000000000004</v>
      </c>
      <c r="N10">
        <v>92.576999999999998</v>
      </c>
      <c r="O10">
        <v>88.171999999999997</v>
      </c>
      <c r="P10">
        <v>15.2</v>
      </c>
      <c r="Q10">
        <v>29</v>
      </c>
      <c r="R10">
        <v>16.100000000000001</v>
      </c>
      <c r="S10">
        <v>5.6</v>
      </c>
      <c r="T10" s="16">
        <v>26</v>
      </c>
      <c r="U10" s="23">
        <f t="shared" si="0"/>
        <v>32</v>
      </c>
      <c r="V10" s="16"/>
    </row>
    <row r="11" spans="1:22">
      <c r="A11" s="16">
        <v>26</v>
      </c>
      <c r="B11" t="s">
        <v>193</v>
      </c>
      <c r="C11" t="s">
        <v>14</v>
      </c>
      <c r="D11">
        <v>32061</v>
      </c>
      <c r="E11">
        <v>4495</v>
      </c>
      <c r="F11">
        <v>7.1543700000000001</v>
      </c>
      <c r="G11">
        <v>0</v>
      </c>
      <c r="H11">
        <v>88.828000000000003</v>
      </c>
      <c r="I11">
        <v>19</v>
      </c>
      <c r="J11">
        <v>0</v>
      </c>
      <c r="K11">
        <v>0</v>
      </c>
      <c r="L11">
        <v>1.0136000000000001</v>
      </c>
      <c r="M11">
        <v>85.774000000000001</v>
      </c>
      <c r="N11">
        <v>92.424000000000007</v>
      </c>
      <c r="O11">
        <v>87.138999999999996</v>
      </c>
      <c r="P11">
        <v>15.3</v>
      </c>
      <c r="Q11">
        <v>27.3</v>
      </c>
      <c r="R11">
        <v>16</v>
      </c>
      <c r="S11">
        <v>5.6</v>
      </c>
      <c r="T11" s="16">
        <v>25</v>
      </c>
      <c r="U11" s="23">
        <f t="shared" si="0"/>
        <v>0</v>
      </c>
      <c r="V11" s="16"/>
    </row>
    <row r="12" spans="1:22">
      <c r="A12" s="16">
        <v>25</v>
      </c>
      <c r="B12" t="s">
        <v>194</v>
      </c>
      <c r="C12" t="s">
        <v>14</v>
      </c>
      <c r="D12">
        <v>32061</v>
      </c>
      <c r="E12">
        <v>4495</v>
      </c>
      <c r="F12">
        <v>7.1138320000000004</v>
      </c>
      <c r="G12">
        <v>0</v>
      </c>
      <c r="H12">
        <v>89.436999999999998</v>
      </c>
      <c r="I12">
        <v>20.2</v>
      </c>
      <c r="J12">
        <v>5.0999999999999996</v>
      </c>
      <c r="K12">
        <v>18.600000000000001</v>
      </c>
      <c r="L12">
        <v>1.0135000000000001</v>
      </c>
      <c r="M12">
        <v>85.468000000000004</v>
      </c>
      <c r="N12">
        <v>92.433999999999997</v>
      </c>
      <c r="O12">
        <v>86.701999999999998</v>
      </c>
      <c r="P12">
        <v>15.6</v>
      </c>
      <c r="Q12">
        <v>28.1</v>
      </c>
      <c r="R12">
        <v>16.3</v>
      </c>
      <c r="S12">
        <v>5.6</v>
      </c>
      <c r="T12" s="16">
        <v>24</v>
      </c>
      <c r="U12" s="23">
        <f t="shared" si="0"/>
        <v>119</v>
      </c>
      <c r="V12" s="16"/>
    </row>
    <row r="13" spans="1:22">
      <c r="A13" s="16">
        <v>24</v>
      </c>
      <c r="B13" t="s">
        <v>195</v>
      </c>
      <c r="C13" t="s">
        <v>14</v>
      </c>
      <c r="D13">
        <v>31942</v>
      </c>
      <c r="E13">
        <v>4478</v>
      </c>
      <c r="F13">
        <v>7.0933440000000001</v>
      </c>
      <c r="G13">
        <v>0</v>
      </c>
      <c r="H13">
        <v>88.918999999999997</v>
      </c>
      <c r="I13">
        <v>18.8</v>
      </c>
      <c r="J13">
        <v>5.8</v>
      </c>
      <c r="K13">
        <v>18.2</v>
      </c>
      <c r="L13">
        <v>1.0134000000000001</v>
      </c>
      <c r="M13">
        <v>86.084999999999994</v>
      </c>
      <c r="N13">
        <v>92.352999999999994</v>
      </c>
      <c r="O13">
        <v>86.597999999999999</v>
      </c>
      <c r="P13">
        <v>14.8</v>
      </c>
      <c r="Q13">
        <v>27.7</v>
      </c>
      <c r="R13">
        <v>16.8</v>
      </c>
      <c r="S13">
        <v>5.6</v>
      </c>
      <c r="T13" s="16">
        <v>23</v>
      </c>
      <c r="U13" s="23">
        <f t="shared" si="0"/>
        <v>138</v>
      </c>
      <c r="V13" s="16"/>
    </row>
    <row r="14" spans="1:22">
      <c r="A14" s="16">
        <v>23</v>
      </c>
      <c r="B14" t="s">
        <v>13</v>
      </c>
      <c r="C14" t="s">
        <v>14</v>
      </c>
      <c r="D14">
        <v>31804</v>
      </c>
      <c r="E14">
        <v>4459</v>
      </c>
      <c r="F14">
        <v>7.3487780000000003</v>
      </c>
      <c r="G14">
        <v>0</v>
      </c>
      <c r="H14">
        <v>93.274000000000001</v>
      </c>
      <c r="I14">
        <v>23.2</v>
      </c>
      <c r="J14">
        <v>0.3</v>
      </c>
      <c r="K14">
        <v>19.5</v>
      </c>
      <c r="L14">
        <v>1.0138</v>
      </c>
      <c r="M14">
        <v>89.668000000000006</v>
      </c>
      <c r="N14">
        <v>94.820999999999998</v>
      </c>
      <c r="O14">
        <v>90.445999999999998</v>
      </c>
      <c r="P14">
        <v>15.8</v>
      </c>
      <c r="Q14">
        <v>33.1</v>
      </c>
      <c r="R14">
        <v>17.8</v>
      </c>
      <c r="S14">
        <v>5.61</v>
      </c>
      <c r="T14" s="16">
        <v>22</v>
      </c>
      <c r="U14" s="23">
        <f t="shared" si="0"/>
        <v>7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31797</v>
      </c>
      <c r="E15">
        <v>4458</v>
      </c>
      <c r="F15">
        <v>7.6071140000000002</v>
      </c>
      <c r="G15">
        <v>0</v>
      </c>
      <c r="H15">
        <v>91.73</v>
      </c>
      <c r="I15">
        <v>19.7</v>
      </c>
      <c r="J15">
        <v>1.8</v>
      </c>
      <c r="K15">
        <v>5.8</v>
      </c>
      <c r="L15">
        <v>1.0146999999999999</v>
      </c>
      <c r="M15">
        <v>89.183999999999997</v>
      </c>
      <c r="N15">
        <v>95.025999999999996</v>
      </c>
      <c r="O15">
        <v>93.242999999999995</v>
      </c>
      <c r="P15">
        <v>14.7</v>
      </c>
      <c r="Q15">
        <v>29.5</v>
      </c>
      <c r="R15">
        <v>15.8</v>
      </c>
      <c r="S15">
        <v>5.61</v>
      </c>
      <c r="T15" s="22">
        <v>21</v>
      </c>
      <c r="U15" s="23">
        <f t="shared" si="0"/>
        <v>43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31754</v>
      </c>
      <c r="E16">
        <v>4452</v>
      </c>
      <c r="F16">
        <v>7.3995959999999998</v>
      </c>
      <c r="G16">
        <v>0</v>
      </c>
      <c r="H16">
        <v>89.635999999999996</v>
      </c>
      <c r="I16">
        <v>18.100000000000001</v>
      </c>
      <c r="J16">
        <v>5.3</v>
      </c>
      <c r="K16">
        <v>18.7</v>
      </c>
      <c r="L16">
        <v>1.014</v>
      </c>
      <c r="M16">
        <v>86.263999999999996</v>
      </c>
      <c r="N16">
        <v>91.983000000000004</v>
      </c>
      <c r="O16">
        <v>90.95</v>
      </c>
      <c r="P16">
        <v>15.2</v>
      </c>
      <c r="Q16">
        <v>25.8</v>
      </c>
      <c r="R16">
        <v>17.3</v>
      </c>
      <c r="S16">
        <v>5.6</v>
      </c>
      <c r="T16" s="16">
        <v>20</v>
      </c>
      <c r="U16" s="23">
        <f t="shared" si="0"/>
        <v>124</v>
      </c>
      <c r="V16" s="16"/>
    </row>
    <row r="17" spans="1:22">
      <c r="A17" s="16">
        <v>20</v>
      </c>
      <c r="B17" t="s">
        <v>17</v>
      </c>
      <c r="C17" t="s">
        <v>14</v>
      </c>
      <c r="D17">
        <v>31630</v>
      </c>
      <c r="E17">
        <v>4435</v>
      </c>
      <c r="F17">
        <v>7.1246710000000002</v>
      </c>
      <c r="G17">
        <v>0</v>
      </c>
      <c r="H17">
        <v>88.962000000000003</v>
      </c>
      <c r="I17">
        <v>19.8</v>
      </c>
      <c r="J17">
        <v>5.2</v>
      </c>
      <c r="K17">
        <v>18.899999999999999</v>
      </c>
      <c r="L17">
        <v>1.0135000000000001</v>
      </c>
      <c r="M17">
        <v>85.808999999999997</v>
      </c>
      <c r="N17">
        <v>91.453999999999994</v>
      </c>
      <c r="O17">
        <v>86.856999999999999</v>
      </c>
      <c r="P17">
        <v>15.4</v>
      </c>
      <c r="Q17">
        <v>30.9</v>
      </c>
      <c r="R17">
        <v>16.3</v>
      </c>
      <c r="S17">
        <v>5.6</v>
      </c>
      <c r="T17" s="16">
        <v>19</v>
      </c>
      <c r="U17" s="23">
        <f t="shared" si="0"/>
        <v>123</v>
      </c>
      <c r="V17" s="16"/>
    </row>
    <row r="18" spans="1:22">
      <c r="A18" s="16">
        <v>19</v>
      </c>
      <c r="B18" t="s">
        <v>18</v>
      </c>
      <c r="C18" t="s">
        <v>14</v>
      </c>
      <c r="D18">
        <v>31507</v>
      </c>
      <c r="E18">
        <v>4418</v>
      </c>
      <c r="F18">
        <v>7.228415</v>
      </c>
      <c r="G18">
        <v>0</v>
      </c>
      <c r="H18">
        <v>88.977000000000004</v>
      </c>
      <c r="I18">
        <v>20</v>
      </c>
      <c r="J18">
        <v>4.8</v>
      </c>
      <c r="K18">
        <v>19.2</v>
      </c>
      <c r="L18">
        <v>1.0136000000000001</v>
      </c>
      <c r="M18">
        <v>83.471000000000004</v>
      </c>
      <c r="N18">
        <v>92.706000000000003</v>
      </c>
      <c r="O18">
        <v>88.616</v>
      </c>
      <c r="P18">
        <v>15.5</v>
      </c>
      <c r="Q18">
        <v>28</v>
      </c>
      <c r="R18">
        <v>17.3</v>
      </c>
      <c r="S18">
        <v>5.61</v>
      </c>
      <c r="T18" s="16">
        <v>18</v>
      </c>
      <c r="U18" s="23">
        <f t="shared" si="0"/>
        <v>110</v>
      </c>
      <c r="V18" s="16"/>
    </row>
    <row r="19" spans="1:22">
      <c r="A19" s="16">
        <v>18</v>
      </c>
      <c r="B19" t="s">
        <v>19</v>
      </c>
      <c r="C19" t="s">
        <v>14</v>
      </c>
      <c r="D19">
        <v>31397</v>
      </c>
      <c r="E19">
        <v>4402</v>
      </c>
      <c r="F19">
        <v>6.976864</v>
      </c>
      <c r="G19">
        <v>0</v>
      </c>
      <c r="H19">
        <v>88.683999999999997</v>
      </c>
      <c r="I19">
        <v>22.4</v>
      </c>
      <c r="J19">
        <v>5.3</v>
      </c>
      <c r="K19">
        <v>18.8</v>
      </c>
      <c r="L19">
        <v>1.0126999999999999</v>
      </c>
      <c r="M19">
        <v>83.634</v>
      </c>
      <c r="N19">
        <v>91.757000000000005</v>
      </c>
      <c r="O19">
        <v>86.1</v>
      </c>
      <c r="P19">
        <v>16.8</v>
      </c>
      <c r="Q19">
        <v>32.9</v>
      </c>
      <c r="R19">
        <v>19.899999999999999</v>
      </c>
      <c r="S19">
        <v>5.62</v>
      </c>
      <c r="T19" s="16">
        <v>17</v>
      </c>
      <c r="U19" s="23">
        <f t="shared" si="0"/>
        <v>126</v>
      </c>
      <c r="V19" s="16"/>
    </row>
    <row r="20" spans="1:22">
      <c r="A20" s="16">
        <v>17</v>
      </c>
      <c r="B20" t="s">
        <v>20</v>
      </c>
      <c r="C20" t="s">
        <v>14</v>
      </c>
      <c r="D20">
        <v>31271</v>
      </c>
      <c r="E20">
        <v>4385</v>
      </c>
      <c r="F20">
        <v>7.0232770000000002</v>
      </c>
      <c r="G20">
        <v>0</v>
      </c>
      <c r="H20">
        <v>89.897000000000006</v>
      </c>
      <c r="I20">
        <v>22.4</v>
      </c>
      <c r="J20">
        <v>4.4000000000000004</v>
      </c>
      <c r="K20">
        <v>18.7</v>
      </c>
      <c r="L20">
        <v>1.0127999999999999</v>
      </c>
      <c r="M20">
        <v>85.748999999999995</v>
      </c>
      <c r="N20">
        <v>91.995000000000005</v>
      </c>
      <c r="O20">
        <v>86.78</v>
      </c>
      <c r="P20">
        <v>14.1</v>
      </c>
      <c r="Q20">
        <v>31.8</v>
      </c>
      <c r="R20">
        <v>20.100000000000001</v>
      </c>
      <c r="S20">
        <v>5.63</v>
      </c>
      <c r="T20" s="16">
        <v>16</v>
      </c>
      <c r="U20" s="23">
        <f t="shared" si="0"/>
        <v>104</v>
      </c>
      <c r="V20" s="16"/>
    </row>
    <row r="21" spans="1:22">
      <c r="A21" s="16">
        <v>16</v>
      </c>
      <c r="B21" t="s">
        <v>21</v>
      </c>
      <c r="C21" t="s">
        <v>14</v>
      </c>
      <c r="D21">
        <v>31167</v>
      </c>
      <c r="E21">
        <v>4370</v>
      </c>
      <c r="F21">
        <v>7.409904</v>
      </c>
      <c r="G21">
        <v>0</v>
      </c>
      <c r="H21">
        <v>93.509</v>
      </c>
      <c r="I21">
        <v>23.8</v>
      </c>
      <c r="J21">
        <v>0.4</v>
      </c>
      <c r="K21">
        <v>19.7</v>
      </c>
      <c r="L21">
        <v>1.014</v>
      </c>
      <c r="M21">
        <v>88.674000000000007</v>
      </c>
      <c r="N21">
        <v>94.804000000000002</v>
      </c>
      <c r="O21">
        <v>91.259</v>
      </c>
      <c r="P21">
        <v>12.4</v>
      </c>
      <c r="Q21">
        <v>35.1</v>
      </c>
      <c r="R21">
        <v>17.7</v>
      </c>
      <c r="S21">
        <v>5.71</v>
      </c>
      <c r="T21" s="16">
        <v>15</v>
      </c>
      <c r="U21" s="23">
        <f t="shared" si="0"/>
        <v>8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31159</v>
      </c>
      <c r="E22">
        <v>4369</v>
      </c>
      <c r="F22">
        <v>7.6230909999999996</v>
      </c>
      <c r="G22">
        <v>0</v>
      </c>
      <c r="H22">
        <v>92.643000000000001</v>
      </c>
      <c r="I22">
        <v>23.1</v>
      </c>
      <c r="J22">
        <v>1.7</v>
      </c>
      <c r="K22">
        <v>5.4</v>
      </c>
      <c r="L22">
        <v>1.0145</v>
      </c>
      <c r="M22">
        <v>89.611999999999995</v>
      </c>
      <c r="N22">
        <v>95.146000000000001</v>
      </c>
      <c r="O22">
        <v>93.921999999999997</v>
      </c>
      <c r="P22">
        <v>12.2</v>
      </c>
      <c r="Q22">
        <v>33.5</v>
      </c>
      <c r="R22">
        <v>17</v>
      </c>
      <c r="S22">
        <v>5.7</v>
      </c>
      <c r="T22" s="22">
        <v>14</v>
      </c>
      <c r="U22" s="23">
        <f t="shared" si="0"/>
        <v>38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31121</v>
      </c>
      <c r="E23">
        <v>4364</v>
      </c>
      <c r="F23">
        <v>7.4970439999999998</v>
      </c>
      <c r="G23">
        <v>0</v>
      </c>
      <c r="H23">
        <v>91.33</v>
      </c>
      <c r="I23">
        <v>23.6</v>
      </c>
      <c r="J23">
        <v>4.7</v>
      </c>
      <c r="K23">
        <v>18.7</v>
      </c>
      <c r="L23">
        <v>1.0141</v>
      </c>
      <c r="M23">
        <v>87.960999999999999</v>
      </c>
      <c r="N23">
        <v>93.510999999999996</v>
      </c>
      <c r="O23">
        <v>92.534000000000006</v>
      </c>
      <c r="P23">
        <v>12.1</v>
      </c>
      <c r="Q23">
        <v>33.200000000000003</v>
      </c>
      <c r="R23">
        <v>17.899999999999999</v>
      </c>
      <c r="S23">
        <v>5.7</v>
      </c>
      <c r="T23" s="16">
        <v>13</v>
      </c>
      <c r="U23" s="23">
        <f t="shared" si="0"/>
        <v>109</v>
      </c>
      <c r="V23" s="16"/>
    </row>
    <row r="24" spans="1:22">
      <c r="A24" s="16">
        <v>13</v>
      </c>
      <c r="B24" t="s">
        <v>24</v>
      </c>
      <c r="C24" t="s">
        <v>14</v>
      </c>
      <c r="D24">
        <v>31012</v>
      </c>
      <c r="E24">
        <v>4349</v>
      </c>
      <c r="F24">
        <v>7.1952290000000003</v>
      </c>
      <c r="G24">
        <v>0</v>
      </c>
      <c r="H24">
        <v>89.01</v>
      </c>
      <c r="I24">
        <v>23.7</v>
      </c>
      <c r="J24">
        <v>4</v>
      </c>
      <c r="K24">
        <v>19.600000000000001</v>
      </c>
      <c r="L24">
        <v>1.0134000000000001</v>
      </c>
      <c r="M24">
        <v>85.447000000000003</v>
      </c>
      <c r="N24">
        <v>92.125</v>
      </c>
      <c r="O24">
        <v>88.605999999999995</v>
      </c>
      <c r="P24">
        <v>11.7</v>
      </c>
      <c r="Q24">
        <v>34.9</v>
      </c>
      <c r="R24">
        <v>18.5</v>
      </c>
      <c r="S24">
        <v>5.69</v>
      </c>
      <c r="T24" s="16">
        <v>12</v>
      </c>
      <c r="U24" s="23">
        <f t="shared" si="0"/>
        <v>95</v>
      </c>
      <c r="V24" s="16"/>
    </row>
    <row r="25" spans="1:22">
      <c r="A25" s="16">
        <v>12</v>
      </c>
      <c r="B25" t="s">
        <v>25</v>
      </c>
      <c r="C25" t="s">
        <v>14</v>
      </c>
      <c r="D25">
        <v>30917</v>
      </c>
      <c r="E25">
        <v>4335</v>
      </c>
      <c r="F25">
        <v>7.0326599999999999</v>
      </c>
      <c r="G25">
        <v>0</v>
      </c>
      <c r="H25">
        <v>89.307000000000002</v>
      </c>
      <c r="I25">
        <v>21.9</v>
      </c>
      <c r="J25">
        <v>5.2</v>
      </c>
      <c r="K25">
        <v>9.8000000000000007</v>
      </c>
      <c r="L25">
        <v>1.0129999999999999</v>
      </c>
      <c r="M25">
        <v>85.84</v>
      </c>
      <c r="N25">
        <v>92.567999999999998</v>
      </c>
      <c r="O25">
        <v>86.316000000000003</v>
      </c>
      <c r="P25">
        <v>11.3</v>
      </c>
      <c r="Q25">
        <v>31.1</v>
      </c>
      <c r="R25">
        <v>18.399999999999999</v>
      </c>
      <c r="S25">
        <v>5.69</v>
      </c>
      <c r="T25" s="16">
        <v>11</v>
      </c>
      <c r="U25" s="23">
        <f t="shared" si="0"/>
        <v>123</v>
      </c>
      <c r="V25" s="16"/>
    </row>
    <row r="26" spans="1:22">
      <c r="A26" s="16">
        <v>11</v>
      </c>
      <c r="B26" t="s">
        <v>26</v>
      </c>
      <c r="C26" t="s">
        <v>14</v>
      </c>
      <c r="D26">
        <v>30794</v>
      </c>
      <c r="E26">
        <v>4318</v>
      </c>
      <c r="F26">
        <v>7.0653350000000001</v>
      </c>
      <c r="G26">
        <v>0</v>
      </c>
      <c r="H26">
        <v>88.481999999999999</v>
      </c>
      <c r="I26">
        <v>21.9</v>
      </c>
      <c r="J26">
        <v>5.0999999999999996</v>
      </c>
      <c r="K26">
        <v>16.100000000000001</v>
      </c>
      <c r="L26">
        <v>1.0133000000000001</v>
      </c>
      <c r="M26">
        <v>85.063999999999993</v>
      </c>
      <c r="N26">
        <v>91.867000000000004</v>
      </c>
      <c r="O26">
        <v>86.361000000000004</v>
      </c>
      <c r="P26">
        <v>12.5</v>
      </c>
      <c r="Q26">
        <v>31.8</v>
      </c>
      <c r="R26">
        <v>17.2</v>
      </c>
      <c r="S26">
        <v>5.69</v>
      </c>
      <c r="T26" s="16">
        <v>10</v>
      </c>
      <c r="U26" s="23">
        <f t="shared" si="0"/>
        <v>119</v>
      </c>
      <c r="V26" s="16"/>
    </row>
    <row r="27" spans="1:22">
      <c r="A27" s="16">
        <v>10</v>
      </c>
      <c r="B27" t="s">
        <v>27</v>
      </c>
      <c r="C27" t="s">
        <v>14</v>
      </c>
      <c r="D27">
        <v>30675</v>
      </c>
      <c r="E27">
        <v>4301</v>
      </c>
      <c r="F27">
        <v>6.9094300000000004</v>
      </c>
      <c r="G27">
        <v>0</v>
      </c>
      <c r="H27">
        <v>88.956000000000003</v>
      </c>
      <c r="I27">
        <v>23.5</v>
      </c>
      <c r="J27">
        <v>4.0999999999999996</v>
      </c>
      <c r="K27">
        <v>19.399999999999999</v>
      </c>
      <c r="L27">
        <v>1.0125999999999999</v>
      </c>
      <c r="M27">
        <v>84.912999999999997</v>
      </c>
      <c r="N27">
        <v>91.567999999999998</v>
      </c>
      <c r="O27">
        <v>85.144000000000005</v>
      </c>
      <c r="P27">
        <v>14.5</v>
      </c>
      <c r="Q27">
        <v>33.4</v>
      </c>
      <c r="R27">
        <v>19.899999999999999</v>
      </c>
      <c r="S27">
        <v>5.7</v>
      </c>
      <c r="T27" s="16">
        <v>9</v>
      </c>
      <c r="U27" s="23">
        <f t="shared" si="0"/>
        <v>96</v>
      </c>
      <c r="V27" s="16"/>
    </row>
    <row r="28" spans="1:22">
      <c r="A28" s="16">
        <v>9</v>
      </c>
      <c r="B28" t="s">
        <v>28</v>
      </c>
      <c r="C28" t="s">
        <v>14</v>
      </c>
      <c r="D28">
        <v>30579</v>
      </c>
      <c r="E28">
        <v>4288</v>
      </c>
      <c r="F28">
        <v>7.2633890000000001</v>
      </c>
      <c r="G28">
        <v>0</v>
      </c>
      <c r="H28">
        <v>93.358999999999995</v>
      </c>
      <c r="I28">
        <v>21.4</v>
      </c>
      <c r="J28">
        <v>0.8</v>
      </c>
      <c r="K28">
        <v>19.8</v>
      </c>
      <c r="L28">
        <v>1.0136000000000001</v>
      </c>
      <c r="M28">
        <v>87.667000000000002</v>
      </c>
      <c r="N28">
        <v>94.909000000000006</v>
      </c>
      <c r="O28">
        <v>89.385999999999996</v>
      </c>
      <c r="P28">
        <v>12.9</v>
      </c>
      <c r="Q28">
        <v>30</v>
      </c>
      <c r="R28">
        <v>18.100000000000001</v>
      </c>
      <c r="S28">
        <v>5.69</v>
      </c>
      <c r="T28" s="16">
        <v>8</v>
      </c>
      <c r="U28" s="23">
        <f t="shared" si="0"/>
        <v>19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30560</v>
      </c>
      <c r="E29">
        <v>4285</v>
      </c>
      <c r="F29">
        <v>7.6614360000000001</v>
      </c>
      <c r="G29">
        <v>0</v>
      </c>
      <c r="H29">
        <v>92.573999999999998</v>
      </c>
      <c r="I29">
        <v>20.399999999999999</v>
      </c>
      <c r="J29">
        <v>0.6</v>
      </c>
      <c r="K29">
        <v>5.7</v>
      </c>
      <c r="L29">
        <v>1.0147999999999999</v>
      </c>
      <c r="M29">
        <v>90.265000000000001</v>
      </c>
      <c r="N29">
        <v>95.289000000000001</v>
      </c>
      <c r="O29">
        <v>93.816000000000003</v>
      </c>
      <c r="P29">
        <v>12.8</v>
      </c>
      <c r="Q29">
        <v>28.5</v>
      </c>
      <c r="R29">
        <v>15.4</v>
      </c>
      <c r="S29">
        <v>5.68</v>
      </c>
      <c r="T29" s="22">
        <v>7</v>
      </c>
      <c r="U29" s="23">
        <f t="shared" si="0"/>
        <v>13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30547</v>
      </c>
      <c r="E30">
        <v>4283</v>
      </c>
      <c r="F30">
        <v>7.4140379999999997</v>
      </c>
      <c r="G30">
        <v>0</v>
      </c>
      <c r="H30">
        <v>89.677000000000007</v>
      </c>
      <c r="I30">
        <v>20.2</v>
      </c>
      <c r="J30">
        <v>3.7</v>
      </c>
      <c r="K30">
        <v>19</v>
      </c>
      <c r="L30">
        <v>1.0139</v>
      </c>
      <c r="M30">
        <v>86.23</v>
      </c>
      <c r="N30">
        <v>92.688999999999993</v>
      </c>
      <c r="O30">
        <v>91.46</v>
      </c>
      <c r="P30">
        <v>14.8</v>
      </c>
      <c r="Q30">
        <v>30.4</v>
      </c>
      <c r="R30">
        <v>18.100000000000001</v>
      </c>
      <c r="S30">
        <v>5.68</v>
      </c>
      <c r="T30" s="16">
        <v>6</v>
      </c>
      <c r="U30" s="23">
        <f t="shared" si="0"/>
        <v>87</v>
      </c>
      <c r="V30" s="5"/>
    </row>
    <row r="31" spans="1:22">
      <c r="A31" s="16">
        <v>6</v>
      </c>
      <c r="B31" t="s">
        <v>31</v>
      </c>
      <c r="C31" t="s">
        <v>14</v>
      </c>
      <c r="D31">
        <v>30460</v>
      </c>
      <c r="E31">
        <v>4271</v>
      </c>
      <c r="F31">
        <v>7.1138070000000004</v>
      </c>
      <c r="G31">
        <v>0</v>
      </c>
      <c r="H31">
        <v>88.903000000000006</v>
      </c>
      <c r="I31">
        <v>20.6</v>
      </c>
      <c r="J31">
        <v>5</v>
      </c>
      <c r="K31">
        <v>15.9</v>
      </c>
      <c r="L31">
        <v>1.0133000000000001</v>
      </c>
      <c r="M31">
        <v>85.614999999999995</v>
      </c>
      <c r="N31">
        <v>92.334000000000003</v>
      </c>
      <c r="O31">
        <v>87.17</v>
      </c>
      <c r="P31">
        <v>14.4</v>
      </c>
      <c r="Q31">
        <v>27.8</v>
      </c>
      <c r="R31">
        <v>17.600000000000001</v>
      </c>
      <c r="S31">
        <v>5.68</v>
      </c>
      <c r="T31" s="16">
        <v>5</v>
      </c>
      <c r="U31" s="23">
        <f t="shared" si="0"/>
        <v>117</v>
      </c>
      <c r="V31" s="5"/>
    </row>
    <row r="32" spans="1:22">
      <c r="A32" s="16">
        <v>5</v>
      </c>
      <c r="B32" t="s">
        <v>32</v>
      </c>
      <c r="C32" t="s">
        <v>14</v>
      </c>
      <c r="D32">
        <v>30343</v>
      </c>
      <c r="E32">
        <v>4255</v>
      </c>
      <c r="F32">
        <v>7.0104980000000001</v>
      </c>
      <c r="G32">
        <v>0</v>
      </c>
      <c r="H32">
        <v>89.102000000000004</v>
      </c>
      <c r="I32">
        <v>19.899999999999999</v>
      </c>
      <c r="J32">
        <v>4.7</v>
      </c>
      <c r="K32">
        <v>18.899999999999999</v>
      </c>
      <c r="L32">
        <v>1.0129999999999999</v>
      </c>
      <c r="M32">
        <v>85.061000000000007</v>
      </c>
      <c r="N32">
        <v>91.790999999999997</v>
      </c>
      <c r="O32">
        <v>85.89</v>
      </c>
      <c r="P32">
        <v>12.1</v>
      </c>
      <c r="Q32">
        <v>29.8</v>
      </c>
      <c r="R32">
        <v>18</v>
      </c>
      <c r="S32">
        <v>5.7</v>
      </c>
      <c r="T32" s="16">
        <v>4</v>
      </c>
      <c r="U32" s="23">
        <f t="shared" si="0"/>
        <v>110</v>
      </c>
      <c r="V32" s="5"/>
    </row>
    <row r="33" spans="1:22">
      <c r="A33" s="16">
        <v>4</v>
      </c>
      <c r="B33" t="s">
        <v>33</v>
      </c>
      <c r="C33" t="s">
        <v>14</v>
      </c>
      <c r="D33">
        <v>30233</v>
      </c>
      <c r="E33">
        <v>4240</v>
      </c>
      <c r="F33">
        <v>7.3450930000000003</v>
      </c>
      <c r="G33">
        <v>0</v>
      </c>
      <c r="H33">
        <v>89.695999999999998</v>
      </c>
      <c r="I33">
        <v>20.399999999999999</v>
      </c>
      <c r="J33">
        <v>1.3</v>
      </c>
      <c r="K33">
        <v>5.8</v>
      </c>
      <c r="L33">
        <v>1.0139</v>
      </c>
      <c r="M33">
        <v>86.593999999999994</v>
      </c>
      <c r="N33">
        <v>92.891000000000005</v>
      </c>
      <c r="O33">
        <v>90.093000000000004</v>
      </c>
      <c r="P33">
        <v>12.4</v>
      </c>
      <c r="Q33">
        <v>28.2</v>
      </c>
      <c r="R33">
        <v>17</v>
      </c>
      <c r="S33">
        <v>5.68</v>
      </c>
      <c r="T33" s="16">
        <v>3</v>
      </c>
      <c r="U33" s="23">
        <f t="shared" si="0"/>
        <v>30</v>
      </c>
      <c r="V33" s="5"/>
    </row>
    <row r="34" spans="1:22">
      <c r="A34" s="16">
        <v>3</v>
      </c>
      <c r="B34" t="s">
        <v>34</v>
      </c>
      <c r="C34" t="s">
        <v>14</v>
      </c>
      <c r="D34">
        <v>30203</v>
      </c>
      <c r="E34">
        <v>4236</v>
      </c>
      <c r="F34">
        <v>7.0638750000000003</v>
      </c>
      <c r="G34">
        <v>0</v>
      </c>
      <c r="H34">
        <v>89.558999999999997</v>
      </c>
      <c r="I34">
        <v>19.899999999999999</v>
      </c>
      <c r="J34">
        <v>5.5</v>
      </c>
      <c r="K34">
        <v>19</v>
      </c>
      <c r="L34">
        <v>1.0130999999999999</v>
      </c>
      <c r="M34">
        <v>84.847999999999999</v>
      </c>
      <c r="N34">
        <v>93.052999999999997</v>
      </c>
      <c r="O34">
        <v>86.715000000000003</v>
      </c>
      <c r="P34">
        <v>11.6</v>
      </c>
      <c r="Q34">
        <v>28.1</v>
      </c>
      <c r="R34">
        <v>18.3</v>
      </c>
      <c r="S34">
        <v>5.69</v>
      </c>
      <c r="T34" s="16">
        <v>2</v>
      </c>
      <c r="U34" s="23">
        <f t="shared" si="0"/>
        <v>131</v>
      </c>
      <c r="V34" s="5"/>
    </row>
    <row r="35" spans="1:22">
      <c r="A35" s="16">
        <v>2</v>
      </c>
      <c r="B35" t="s">
        <v>35</v>
      </c>
      <c r="C35" t="s">
        <v>14</v>
      </c>
      <c r="D35">
        <v>30072</v>
      </c>
      <c r="E35">
        <v>4217</v>
      </c>
      <c r="F35">
        <v>7.0794750000000004</v>
      </c>
      <c r="G35">
        <v>0</v>
      </c>
      <c r="H35">
        <v>93.203000000000003</v>
      </c>
      <c r="I35">
        <v>21.3</v>
      </c>
      <c r="J35">
        <v>0.8</v>
      </c>
      <c r="K35">
        <v>19.7</v>
      </c>
      <c r="L35">
        <v>1.0132000000000001</v>
      </c>
      <c r="M35">
        <v>84.772000000000006</v>
      </c>
      <c r="N35">
        <v>94.869</v>
      </c>
      <c r="O35">
        <v>86.906000000000006</v>
      </c>
      <c r="P35">
        <v>12.7</v>
      </c>
      <c r="Q35">
        <v>30.2</v>
      </c>
      <c r="R35">
        <v>18.2</v>
      </c>
      <c r="S35">
        <v>5.69</v>
      </c>
      <c r="T35" s="16">
        <v>1</v>
      </c>
      <c r="U35" s="23">
        <f t="shared" si="0"/>
        <v>19</v>
      </c>
      <c r="V35" s="5"/>
    </row>
    <row r="36" spans="1:22">
      <c r="A36" s="16">
        <v>1</v>
      </c>
      <c r="B36" t="s">
        <v>36</v>
      </c>
      <c r="C36" t="s">
        <v>14</v>
      </c>
      <c r="D36">
        <v>30053</v>
      </c>
      <c r="E36">
        <v>4215</v>
      </c>
      <c r="F36">
        <v>7.6505089999999996</v>
      </c>
      <c r="G36">
        <v>0</v>
      </c>
      <c r="H36">
        <v>92.228999999999999</v>
      </c>
      <c r="I36">
        <v>20.399999999999999</v>
      </c>
      <c r="J36">
        <v>0</v>
      </c>
      <c r="K36">
        <v>0</v>
      </c>
      <c r="L36">
        <v>1.0147999999999999</v>
      </c>
      <c r="M36">
        <v>89.052999999999997</v>
      </c>
      <c r="N36">
        <v>95.421000000000006</v>
      </c>
      <c r="O36">
        <v>93.840999999999994</v>
      </c>
      <c r="P36">
        <v>10.8</v>
      </c>
      <c r="Q36">
        <v>29.1</v>
      </c>
      <c r="R36">
        <v>15.8</v>
      </c>
      <c r="S36">
        <v>5.69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3437</v>
      </c>
      <c r="T6" s="16">
        <v>30</v>
      </c>
      <c r="U6" s="23">
        <f>D6-D7</f>
        <v>481</v>
      </c>
      <c r="V6" s="4"/>
    </row>
    <row r="7" spans="1:22">
      <c r="A7" s="16">
        <v>30</v>
      </c>
      <c r="B7" t="s">
        <v>189</v>
      </c>
      <c r="C7" t="s">
        <v>14</v>
      </c>
      <c r="D7">
        <v>2956</v>
      </c>
      <c r="E7">
        <v>420</v>
      </c>
      <c r="F7">
        <v>7.1270499999999997</v>
      </c>
      <c r="G7">
        <v>0</v>
      </c>
      <c r="H7">
        <v>93.203000000000003</v>
      </c>
      <c r="I7">
        <v>22.2</v>
      </c>
      <c r="J7">
        <v>1.8</v>
      </c>
      <c r="K7">
        <v>91.6</v>
      </c>
      <c r="L7">
        <v>1.0126999999999999</v>
      </c>
      <c r="M7">
        <v>88.177999999999997</v>
      </c>
      <c r="N7">
        <v>94.367999999999995</v>
      </c>
      <c r="O7">
        <v>88.962000000000003</v>
      </c>
      <c r="P7">
        <v>14.6</v>
      </c>
      <c r="Q7">
        <v>33.5</v>
      </c>
      <c r="R7">
        <v>22.2</v>
      </c>
      <c r="S7">
        <v>5.48</v>
      </c>
      <c r="T7" s="16">
        <v>29</v>
      </c>
      <c r="U7" s="23">
        <f>D7-D8</f>
        <v>44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2912</v>
      </c>
      <c r="E8">
        <v>414</v>
      </c>
      <c r="F8">
        <v>7.6404189999999996</v>
      </c>
      <c r="G8">
        <v>0</v>
      </c>
      <c r="H8">
        <v>93.233000000000004</v>
      </c>
      <c r="I8">
        <v>20.9</v>
      </c>
      <c r="J8">
        <v>0</v>
      </c>
      <c r="K8">
        <v>0</v>
      </c>
      <c r="L8">
        <v>1.0146999999999999</v>
      </c>
      <c r="M8">
        <v>91.340999999999994</v>
      </c>
      <c r="N8">
        <v>95.275000000000006</v>
      </c>
      <c r="O8">
        <v>93.843000000000004</v>
      </c>
      <c r="P8">
        <v>12.6</v>
      </c>
      <c r="Q8">
        <v>36.9</v>
      </c>
      <c r="R8">
        <v>16.2</v>
      </c>
      <c r="S8">
        <v>5.48</v>
      </c>
      <c r="T8" s="22">
        <v>28</v>
      </c>
      <c r="U8" s="23">
        <f t="shared" ref="U8:U35" si="0">D8-D9</f>
        <v>0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2912</v>
      </c>
      <c r="E9">
        <v>414</v>
      </c>
      <c r="F9">
        <v>7.4777839999999998</v>
      </c>
      <c r="G9">
        <v>0</v>
      </c>
      <c r="H9">
        <v>91.058000000000007</v>
      </c>
      <c r="I9">
        <v>20.9</v>
      </c>
      <c r="J9">
        <v>8.6999999999999993</v>
      </c>
      <c r="K9">
        <v>66.400000000000006</v>
      </c>
      <c r="L9">
        <v>1.0142</v>
      </c>
      <c r="M9">
        <v>87.289000000000001</v>
      </c>
      <c r="N9">
        <v>93.489000000000004</v>
      </c>
      <c r="O9">
        <v>91.912999999999997</v>
      </c>
      <c r="P9">
        <v>15.2</v>
      </c>
      <c r="Q9">
        <v>32</v>
      </c>
      <c r="R9">
        <v>17</v>
      </c>
      <c r="S9">
        <v>5.48</v>
      </c>
      <c r="T9" s="16">
        <v>27</v>
      </c>
      <c r="U9" s="23">
        <f t="shared" si="0"/>
        <v>192</v>
      </c>
      <c r="V9" s="16"/>
    </row>
    <row r="10" spans="1:22">
      <c r="A10" s="16">
        <v>27</v>
      </c>
      <c r="B10" t="s">
        <v>192</v>
      </c>
      <c r="C10" t="s">
        <v>14</v>
      </c>
      <c r="D10">
        <v>2720</v>
      </c>
      <c r="E10">
        <v>387</v>
      </c>
      <c r="F10">
        <v>7.0691839999999999</v>
      </c>
      <c r="G10">
        <v>0</v>
      </c>
      <c r="H10">
        <v>89.42</v>
      </c>
      <c r="I10">
        <v>20.5</v>
      </c>
      <c r="J10">
        <v>9.6999999999999993</v>
      </c>
      <c r="K10">
        <v>67.599999999999994</v>
      </c>
      <c r="L10">
        <v>1.0125999999999999</v>
      </c>
      <c r="M10">
        <v>84.715000000000003</v>
      </c>
      <c r="N10">
        <v>92.2</v>
      </c>
      <c r="O10">
        <v>88.207999999999998</v>
      </c>
      <c r="P10">
        <v>15.5</v>
      </c>
      <c r="Q10">
        <v>30.6</v>
      </c>
      <c r="R10">
        <v>22.3</v>
      </c>
      <c r="S10">
        <v>5.48</v>
      </c>
      <c r="T10" s="16">
        <v>26</v>
      </c>
      <c r="U10" s="23">
        <f t="shared" si="0"/>
        <v>233</v>
      </c>
      <c r="V10" s="16"/>
    </row>
    <row r="11" spans="1:22">
      <c r="A11" s="16">
        <v>26</v>
      </c>
      <c r="B11" t="s">
        <v>193</v>
      </c>
      <c r="C11" t="s">
        <v>14</v>
      </c>
      <c r="D11">
        <v>2487</v>
      </c>
      <c r="E11">
        <v>354</v>
      </c>
      <c r="F11">
        <v>7.1159210000000002</v>
      </c>
      <c r="G11">
        <v>0</v>
      </c>
      <c r="H11">
        <v>88.629000000000005</v>
      </c>
      <c r="I11">
        <v>19</v>
      </c>
      <c r="J11">
        <v>5.0999999999999996</v>
      </c>
      <c r="K11">
        <v>8.4</v>
      </c>
      <c r="L11">
        <v>1.0134000000000001</v>
      </c>
      <c r="M11">
        <v>85.762</v>
      </c>
      <c r="N11">
        <v>92.066000000000003</v>
      </c>
      <c r="O11">
        <v>87.097999999999999</v>
      </c>
      <c r="P11">
        <v>15.8</v>
      </c>
      <c r="Q11">
        <v>26.2</v>
      </c>
      <c r="R11">
        <v>17.3</v>
      </c>
      <c r="S11">
        <v>5.48</v>
      </c>
      <c r="T11" s="16">
        <v>25</v>
      </c>
      <c r="U11" s="23">
        <f t="shared" si="0"/>
        <v>123</v>
      </c>
      <c r="V11" s="16"/>
    </row>
    <row r="12" spans="1:22">
      <c r="A12" s="16">
        <v>25</v>
      </c>
      <c r="B12" t="s">
        <v>194</v>
      </c>
      <c r="C12" t="s">
        <v>14</v>
      </c>
      <c r="D12">
        <v>2364</v>
      </c>
      <c r="E12">
        <v>337</v>
      </c>
      <c r="F12">
        <v>7.0938530000000002</v>
      </c>
      <c r="G12">
        <v>0</v>
      </c>
      <c r="H12">
        <v>89.144999999999996</v>
      </c>
      <c r="I12">
        <v>21.2</v>
      </c>
      <c r="J12">
        <v>5.0999999999999996</v>
      </c>
      <c r="K12">
        <v>8.8000000000000007</v>
      </c>
      <c r="L12">
        <v>1.0133000000000001</v>
      </c>
      <c r="M12">
        <v>85.331999999999994</v>
      </c>
      <c r="N12">
        <v>92.022000000000006</v>
      </c>
      <c r="O12">
        <v>86.872</v>
      </c>
      <c r="P12">
        <v>15.9</v>
      </c>
      <c r="Q12">
        <v>30.1</v>
      </c>
      <c r="R12">
        <v>17.600000000000001</v>
      </c>
      <c r="S12">
        <v>5.48</v>
      </c>
      <c r="T12" s="16">
        <v>24</v>
      </c>
      <c r="U12" s="23">
        <f t="shared" si="0"/>
        <v>121</v>
      </c>
      <c r="V12" s="16"/>
    </row>
    <row r="13" spans="1:22">
      <c r="A13" s="16">
        <v>24</v>
      </c>
      <c r="B13" t="s">
        <v>195</v>
      </c>
      <c r="C13" t="s">
        <v>14</v>
      </c>
      <c r="D13">
        <v>2243</v>
      </c>
      <c r="E13">
        <v>320</v>
      </c>
      <c r="F13">
        <v>7.0493379999999997</v>
      </c>
      <c r="G13">
        <v>0</v>
      </c>
      <c r="H13">
        <v>88.694999999999993</v>
      </c>
      <c r="I13">
        <v>20</v>
      </c>
      <c r="J13">
        <v>19.7</v>
      </c>
      <c r="K13">
        <v>66.400000000000006</v>
      </c>
      <c r="L13">
        <v>1.0130999999999999</v>
      </c>
      <c r="M13">
        <v>85.995999999999995</v>
      </c>
      <c r="N13">
        <v>91.774000000000001</v>
      </c>
      <c r="O13">
        <v>86.528999999999996</v>
      </c>
      <c r="P13">
        <v>15.7</v>
      </c>
      <c r="Q13">
        <v>28.7</v>
      </c>
      <c r="R13">
        <v>18.3</v>
      </c>
      <c r="S13">
        <v>5.48</v>
      </c>
      <c r="T13" s="16">
        <v>23</v>
      </c>
      <c r="U13" s="23">
        <f t="shared" si="0"/>
        <v>453</v>
      </c>
      <c r="V13" s="16"/>
    </row>
    <row r="14" spans="1:22">
      <c r="A14" s="16">
        <v>23</v>
      </c>
      <c r="B14" t="s">
        <v>13</v>
      </c>
      <c r="C14" t="s">
        <v>14</v>
      </c>
      <c r="D14">
        <v>1790</v>
      </c>
      <c r="E14">
        <v>256</v>
      </c>
      <c r="F14">
        <v>7.1822179999999998</v>
      </c>
      <c r="G14">
        <v>0</v>
      </c>
      <c r="H14">
        <v>92.692999999999998</v>
      </c>
      <c r="I14">
        <v>25.2</v>
      </c>
      <c r="J14">
        <v>5</v>
      </c>
      <c r="K14">
        <v>102.3</v>
      </c>
      <c r="L14">
        <v>1.0126999999999999</v>
      </c>
      <c r="M14">
        <v>89.117000000000004</v>
      </c>
      <c r="N14">
        <v>94.156000000000006</v>
      </c>
      <c r="O14">
        <v>90.063999999999993</v>
      </c>
      <c r="P14">
        <v>16.8</v>
      </c>
      <c r="Q14">
        <v>36.799999999999997</v>
      </c>
      <c r="R14">
        <v>23.1</v>
      </c>
      <c r="S14">
        <v>5.49</v>
      </c>
      <c r="T14" s="16">
        <v>22</v>
      </c>
      <c r="U14" s="23">
        <f t="shared" si="0"/>
        <v>120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1670</v>
      </c>
      <c r="E15">
        <v>239</v>
      </c>
      <c r="F15">
        <v>7.5454749999999997</v>
      </c>
      <c r="G15">
        <v>0</v>
      </c>
      <c r="H15">
        <v>91.393000000000001</v>
      </c>
      <c r="I15">
        <v>20.7</v>
      </c>
      <c r="J15">
        <v>0</v>
      </c>
      <c r="K15">
        <v>0</v>
      </c>
      <c r="L15">
        <v>1.0144</v>
      </c>
      <c r="M15">
        <v>88.991</v>
      </c>
      <c r="N15">
        <v>94.367000000000004</v>
      </c>
      <c r="O15">
        <v>92.739000000000004</v>
      </c>
      <c r="P15">
        <v>14.6</v>
      </c>
      <c r="Q15">
        <v>34.299999999999997</v>
      </c>
      <c r="R15">
        <v>16.7</v>
      </c>
      <c r="S15">
        <v>5.48</v>
      </c>
      <c r="T15" s="22">
        <v>21</v>
      </c>
      <c r="U15" s="23">
        <f t="shared" si="0"/>
        <v>0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1670</v>
      </c>
      <c r="E16">
        <v>239</v>
      </c>
      <c r="F16">
        <v>7.3629499999999997</v>
      </c>
      <c r="G16">
        <v>0</v>
      </c>
      <c r="H16">
        <v>89.433999999999997</v>
      </c>
      <c r="I16">
        <v>18.7</v>
      </c>
      <c r="J16">
        <v>2</v>
      </c>
      <c r="K16">
        <v>8.3000000000000007</v>
      </c>
      <c r="L16">
        <v>1.0137</v>
      </c>
      <c r="M16">
        <v>86.358000000000004</v>
      </c>
      <c r="N16">
        <v>91.694999999999993</v>
      </c>
      <c r="O16">
        <v>90.902000000000001</v>
      </c>
      <c r="P16">
        <v>14.9</v>
      </c>
      <c r="Q16">
        <v>28.3</v>
      </c>
      <c r="R16">
        <v>18.5</v>
      </c>
      <c r="S16">
        <v>5.49</v>
      </c>
      <c r="T16" s="16">
        <v>20</v>
      </c>
      <c r="U16" s="23">
        <f t="shared" si="0"/>
        <v>46</v>
      </c>
      <c r="V16" s="16"/>
    </row>
    <row r="17" spans="1:22">
      <c r="A17" s="16">
        <v>20</v>
      </c>
      <c r="B17" t="s">
        <v>17</v>
      </c>
      <c r="C17" t="s">
        <v>14</v>
      </c>
      <c r="D17">
        <v>1624</v>
      </c>
      <c r="E17">
        <v>233</v>
      </c>
      <c r="F17">
        <v>7.115049</v>
      </c>
      <c r="G17">
        <v>0</v>
      </c>
      <c r="H17">
        <v>88.772999999999996</v>
      </c>
      <c r="I17">
        <v>20.9</v>
      </c>
      <c r="J17">
        <v>14.8</v>
      </c>
      <c r="K17">
        <v>68.3</v>
      </c>
      <c r="L17">
        <v>1.0134000000000001</v>
      </c>
      <c r="M17">
        <v>85.665000000000006</v>
      </c>
      <c r="N17">
        <v>91.319000000000003</v>
      </c>
      <c r="O17">
        <v>87.048000000000002</v>
      </c>
      <c r="P17">
        <v>16</v>
      </c>
      <c r="Q17">
        <v>32.299999999999997</v>
      </c>
      <c r="R17">
        <v>17.2</v>
      </c>
      <c r="S17">
        <v>5.49</v>
      </c>
      <c r="T17" s="16">
        <v>19</v>
      </c>
      <c r="U17" s="23">
        <f t="shared" si="0"/>
        <v>341</v>
      </c>
      <c r="V17" s="16"/>
    </row>
    <row r="18" spans="1:22">
      <c r="A18" s="16">
        <v>19</v>
      </c>
      <c r="B18" t="s">
        <v>18</v>
      </c>
      <c r="C18" t="s">
        <v>14</v>
      </c>
      <c r="D18">
        <v>1283</v>
      </c>
      <c r="E18">
        <v>184</v>
      </c>
      <c r="F18">
        <v>7.1834670000000003</v>
      </c>
      <c r="G18">
        <v>0</v>
      </c>
      <c r="H18">
        <v>88.734999999999999</v>
      </c>
      <c r="I18">
        <v>21.4</v>
      </c>
      <c r="J18">
        <v>12.9</v>
      </c>
      <c r="K18">
        <v>67.400000000000006</v>
      </c>
      <c r="L18">
        <v>1.0133000000000001</v>
      </c>
      <c r="M18">
        <v>83.552000000000007</v>
      </c>
      <c r="N18">
        <v>92.195999999999998</v>
      </c>
      <c r="O18">
        <v>88.536000000000001</v>
      </c>
      <c r="P18">
        <v>16.3</v>
      </c>
      <c r="Q18">
        <v>29.6</v>
      </c>
      <c r="R18">
        <v>18.8</v>
      </c>
      <c r="S18">
        <v>5.49</v>
      </c>
      <c r="T18" s="16">
        <v>18</v>
      </c>
      <c r="U18" s="23">
        <f t="shared" si="0"/>
        <v>295</v>
      </c>
      <c r="V18" s="16"/>
    </row>
    <row r="19" spans="1:22">
      <c r="A19" s="16">
        <v>18</v>
      </c>
      <c r="B19" t="s">
        <v>19</v>
      </c>
      <c r="C19" t="s">
        <v>14</v>
      </c>
      <c r="D19">
        <v>988</v>
      </c>
      <c r="T19" s="16">
        <v>17</v>
      </c>
      <c r="U19" s="23">
        <f t="shared" si="0"/>
        <v>489</v>
      </c>
      <c r="V19" s="16"/>
    </row>
    <row r="20" spans="1:22">
      <c r="A20" s="16">
        <v>17</v>
      </c>
      <c r="B20" t="s">
        <v>20</v>
      </c>
      <c r="C20" t="s">
        <v>14</v>
      </c>
      <c r="D20">
        <v>499</v>
      </c>
      <c r="T20" s="16">
        <v>16</v>
      </c>
      <c r="U20" s="23">
        <f t="shared" si="0"/>
        <v>219</v>
      </c>
      <c r="V20" s="16"/>
    </row>
    <row r="21" spans="1:22">
      <c r="A21" s="16">
        <v>16</v>
      </c>
      <c r="B21" t="s">
        <v>21</v>
      </c>
      <c r="C21" t="s">
        <v>14</v>
      </c>
      <c r="D21">
        <v>280</v>
      </c>
      <c r="T21" s="16">
        <v>15</v>
      </c>
      <c r="U21" s="23">
        <f t="shared" si="0"/>
        <v>11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269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22">
        <v>14</v>
      </c>
      <c r="U22" s="23">
        <f t="shared" si="0"/>
        <v>97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172</v>
      </c>
      <c r="E23">
        <v>0</v>
      </c>
      <c r="T23" s="16">
        <v>13</v>
      </c>
      <c r="U23" s="23">
        <f>D23-E23</f>
        <v>172</v>
      </c>
      <c r="V23" s="16"/>
    </row>
    <row r="24" spans="1:22">
      <c r="A24" s="16">
        <v>13</v>
      </c>
      <c r="B24" t="s">
        <v>136</v>
      </c>
      <c r="C24" t="s">
        <v>14</v>
      </c>
      <c r="D24">
        <v>114691</v>
      </c>
      <c r="E24">
        <v>1146914</v>
      </c>
      <c r="F24">
        <v>98149</v>
      </c>
      <c r="G24">
        <v>981493</v>
      </c>
      <c r="H24">
        <v>0</v>
      </c>
      <c r="I24">
        <v>0</v>
      </c>
      <c r="J24">
        <v>87.554100000000005</v>
      </c>
      <c r="K24">
        <v>27.77</v>
      </c>
      <c r="L24">
        <v>61.21</v>
      </c>
      <c r="M24">
        <v>7</v>
      </c>
      <c r="T24" s="16">
        <v>12</v>
      </c>
      <c r="U24" s="23">
        <f t="shared" si="0"/>
        <v>220</v>
      </c>
      <c r="V24" s="16"/>
    </row>
    <row r="25" spans="1:22">
      <c r="A25" s="16">
        <v>12</v>
      </c>
      <c r="B25" t="s">
        <v>134</v>
      </c>
      <c r="C25" t="s">
        <v>14</v>
      </c>
      <c r="D25">
        <v>114471</v>
      </c>
      <c r="E25">
        <v>1146914</v>
      </c>
      <c r="F25">
        <v>98149</v>
      </c>
      <c r="G25">
        <v>981493</v>
      </c>
      <c r="H25">
        <v>0</v>
      </c>
      <c r="I25">
        <v>0</v>
      </c>
      <c r="J25">
        <v>87.554100000000005</v>
      </c>
      <c r="K25">
        <v>27.77</v>
      </c>
      <c r="L25">
        <v>61.21</v>
      </c>
      <c r="M25">
        <v>7</v>
      </c>
      <c r="T25" s="16">
        <v>11</v>
      </c>
      <c r="U25" s="23">
        <f t="shared" si="0"/>
        <v>382</v>
      </c>
      <c r="V25" s="16"/>
    </row>
    <row r="26" spans="1:22">
      <c r="A26" s="16">
        <v>11</v>
      </c>
      <c r="B26" t="s">
        <v>135</v>
      </c>
      <c r="C26" t="s">
        <v>14</v>
      </c>
      <c r="D26">
        <v>114089</v>
      </c>
      <c r="E26">
        <v>1140896</v>
      </c>
      <c r="F26">
        <v>98059</v>
      </c>
      <c r="G26">
        <v>980590</v>
      </c>
      <c r="H26">
        <v>0</v>
      </c>
      <c r="I26">
        <v>0</v>
      </c>
      <c r="J26">
        <v>88.6524</v>
      </c>
      <c r="K26">
        <v>22.43</v>
      </c>
      <c r="L26">
        <v>67.489999999999995</v>
      </c>
      <c r="M26">
        <v>7</v>
      </c>
      <c r="T26" s="16">
        <v>10</v>
      </c>
      <c r="U26" s="23">
        <f t="shared" si="0"/>
        <v>226</v>
      </c>
      <c r="V26" s="16"/>
    </row>
    <row r="27" spans="1:22">
      <c r="A27" s="16">
        <v>10</v>
      </c>
      <c r="B27" t="s">
        <v>27</v>
      </c>
      <c r="C27" t="s">
        <v>14</v>
      </c>
      <c r="D27">
        <v>113863</v>
      </c>
      <c r="E27">
        <v>1138634</v>
      </c>
      <c r="F27">
        <v>98027</v>
      </c>
      <c r="G27">
        <v>980271</v>
      </c>
      <c r="H27">
        <v>0</v>
      </c>
      <c r="I27">
        <v>0</v>
      </c>
      <c r="J27">
        <v>89.524199999999993</v>
      </c>
      <c r="K27">
        <v>25.97</v>
      </c>
      <c r="L27">
        <v>63.96</v>
      </c>
      <c r="M27">
        <v>7</v>
      </c>
      <c r="T27" s="16">
        <v>9</v>
      </c>
      <c r="U27" s="23">
        <f t="shared" si="0"/>
        <v>395</v>
      </c>
      <c r="V27" s="16"/>
    </row>
    <row r="28" spans="1:22">
      <c r="A28" s="16">
        <v>9</v>
      </c>
      <c r="B28" t="s">
        <v>28</v>
      </c>
      <c r="C28" t="s">
        <v>14</v>
      </c>
      <c r="D28">
        <v>113468</v>
      </c>
      <c r="E28">
        <v>1134680</v>
      </c>
      <c r="F28">
        <v>97971</v>
      </c>
      <c r="G28">
        <v>979711</v>
      </c>
      <c r="H28">
        <v>0</v>
      </c>
      <c r="I28">
        <v>0</v>
      </c>
      <c r="J28">
        <v>89.776899999999998</v>
      </c>
      <c r="K28">
        <v>20.73</v>
      </c>
      <c r="L28">
        <v>66.680000000000007</v>
      </c>
      <c r="M28">
        <v>7</v>
      </c>
      <c r="T28" s="16">
        <v>8</v>
      </c>
      <c r="U28" s="23">
        <f t="shared" si="0"/>
        <v>114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113354</v>
      </c>
      <c r="E29">
        <v>1133547</v>
      </c>
      <c r="F29">
        <v>97955</v>
      </c>
      <c r="G29">
        <v>979554</v>
      </c>
      <c r="H29">
        <v>0</v>
      </c>
      <c r="I29">
        <v>0</v>
      </c>
      <c r="J29">
        <v>88.861199999999997</v>
      </c>
      <c r="K29">
        <v>25.21</v>
      </c>
      <c r="L29">
        <v>0</v>
      </c>
      <c r="M29">
        <v>7</v>
      </c>
      <c r="N29"/>
      <c r="O29"/>
      <c r="P29"/>
      <c r="Q29"/>
      <c r="R29"/>
      <c r="S29"/>
      <c r="T29" s="22">
        <v>7</v>
      </c>
      <c r="U29" s="23">
        <f t="shared" si="0"/>
        <v>0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113354</v>
      </c>
      <c r="E30">
        <v>1133547</v>
      </c>
      <c r="F30">
        <v>97955</v>
      </c>
      <c r="G30">
        <v>979554</v>
      </c>
      <c r="H30">
        <v>0</v>
      </c>
      <c r="I30">
        <v>0</v>
      </c>
      <c r="J30">
        <v>88.861199999999997</v>
      </c>
      <c r="K30">
        <v>25.21</v>
      </c>
      <c r="L30">
        <v>58.73</v>
      </c>
      <c r="M30">
        <v>7</v>
      </c>
      <c r="T30" s="16">
        <v>6</v>
      </c>
      <c r="U30" s="23">
        <f t="shared" si="0"/>
        <v>211</v>
      </c>
      <c r="V30" s="5"/>
    </row>
    <row r="31" spans="1:22">
      <c r="A31" s="16">
        <v>6</v>
      </c>
      <c r="B31" t="s">
        <v>31</v>
      </c>
      <c r="C31" t="s">
        <v>14</v>
      </c>
      <c r="D31">
        <v>113143</v>
      </c>
      <c r="E31">
        <v>1131430</v>
      </c>
      <c r="F31">
        <v>97925</v>
      </c>
      <c r="G31">
        <v>979253</v>
      </c>
      <c r="H31">
        <v>0</v>
      </c>
      <c r="I31">
        <v>0</v>
      </c>
      <c r="J31">
        <v>88.787300000000002</v>
      </c>
      <c r="K31">
        <v>23.52</v>
      </c>
      <c r="L31">
        <v>45.92</v>
      </c>
      <c r="M31">
        <v>7</v>
      </c>
      <c r="T31" s="16">
        <v>5</v>
      </c>
      <c r="U31" s="23">
        <f t="shared" si="0"/>
        <v>307</v>
      </c>
      <c r="V31" s="5"/>
    </row>
    <row r="32" spans="1:22">
      <c r="A32" s="16">
        <v>5</v>
      </c>
      <c r="B32" t="s">
        <v>32</v>
      </c>
      <c r="C32" t="s">
        <v>14</v>
      </c>
      <c r="D32">
        <v>112836</v>
      </c>
      <c r="E32">
        <v>1128368</v>
      </c>
      <c r="F32">
        <v>97882</v>
      </c>
      <c r="G32">
        <v>978820</v>
      </c>
      <c r="H32">
        <v>0</v>
      </c>
      <c r="I32">
        <v>0</v>
      </c>
      <c r="J32">
        <v>89.912300000000002</v>
      </c>
      <c r="K32">
        <v>24.15</v>
      </c>
      <c r="L32">
        <v>67.87</v>
      </c>
      <c r="M32">
        <v>7</v>
      </c>
      <c r="T32" s="16">
        <v>4</v>
      </c>
      <c r="U32" s="23">
        <f t="shared" si="0"/>
        <v>533</v>
      </c>
      <c r="V32" s="5"/>
    </row>
    <row r="33" spans="1:22">
      <c r="A33" s="16">
        <v>4</v>
      </c>
      <c r="B33" t="s">
        <v>33</v>
      </c>
      <c r="C33" t="s">
        <v>14</v>
      </c>
      <c r="D33">
        <v>112303</v>
      </c>
      <c r="E33">
        <v>1123038</v>
      </c>
      <c r="F33">
        <v>97807</v>
      </c>
      <c r="G33">
        <v>978073</v>
      </c>
      <c r="H33">
        <v>0</v>
      </c>
      <c r="I33">
        <v>0</v>
      </c>
      <c r="J33">
        <v>90.194000000000003</v>
      </c>
      <c r="K33">
        <v>23.34</v>
      </c>
      <c r="L33">
        <v>66.599999999999994</v>
      </c>
      <c r="M33">
        <v>7</v>
      </c>
      <c r="T33" s="16">
        <v>3</v>
      </c>
      <c r="U33" s="23">
        <f t="shared" si="0"/>
        <v>459</v>
      </c>
      <c r="V33" s="5"/>
    </row>
    <row r="34" spans="1:22">
      <c r="A34" s="16">
        <v>3</v>
      </c>
      <c r="B34" t="s">
        <v>34</v>
      </c>
      <c r="C34" t="s">
        <v>14</v>
      </c>
      <c r="D34">
        <v>111844</v>
      </c>
      <c r="E34">
        <v>1118446</v>
      </c>
      <c r="F34">
        <v>97743</v>
      </c>
      <c r="G34">
        <v>977433</v>
      </c>
      <c r="H34">
        <v>0</v>
      </c>
      <c r="I34">
        <v>0</v>
      </c>
      <c r="J34">
        <v>88.953900000000004</v>
      </c>
      <c r="K34">
        <v>23.81</v>
      </c>
      <c r="L34">
        <v>67.069999999999993</v>
      </c>
      <c r="M34">
        <v>7</v>
      </c>
      <c r="T34" s="16">
        <v>2</v>
      </c>
      <c r="U34" s="23">
        <f t="shared" si="0"/>
        <v>437</v>
      </c>
      <c r="V34" s="5"/>
    </row>
    <row r="35" spans="1:22">
      <c r="A35" s="16">
        <v>2</v>
      </c>
      <c r="B35" t="s">
        <v>35</v>
      </c>
      <c r="C35" t="s">
        <v>14</v>
      </c>
      <c r="D35">
        <v>111407</v>
      </c>
      <c r="E35">
        <v>1114073</v>
      </c>
      <c r="F35">
        <v>97681</v>
      </c>
      <c r="G35">
        <v>976815</v>
      </c>
      <c r="H35">
        <v>0</v>
      </c>
      <c r="I35">
        <v>0</v>
      </c>
      <c r="J35">
        <v>88.848200000000006</v>
      </c>
      <c r="K35">
        <v>20.43</v>
      </c>
      <c r="L35">
        <v>66.23</v>
      </c>
      <c r="M35">
        <v>7</v>
      </c>
      <c r="T35" s="16">
        <v>1</v>
      </c>
      <c r="U35" s="23">
        <f t="shared" si="0"/>
        <v>105</v>
      </c>
      <c r="V35" s="5"/>
    </row>
    <row r="36" spans="1:22">
      <c r="A36" s="16">
        <v>1</v>
      </c>
      <c r="B36" t="s">
        <v>36</v>
      </c>
      <c r="C36" t="s">
        <v>14</v>
      </c>
      <c r="D36">
        <v>111302</v>
      </c>
      <c r="E36">
        <v>1113022</v>
      </c>
      <c r="F36">
        <v>97666</v>
      </c>
      <c r="G36">
        <v>976668</v>
      </c>
      <c r="H36">
        <v>0</v>
      </c>
      <c r="I36">
        <v>0</v>
      </c>
      <c r="J36">
        <v>89.427999999999997</v>
      </c>
      <c r="K36">
        <v>20.95</v>
      </c>
      <c r="L36">
        <v>0</v>
      </c>
      <c r="M36">
        <v>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644113</v>
      </c>
      <c r="T6" s="16">
        <v>30</v>
      </c>
      <c r="U6" s="23">
        <f>D6-D7</f>
        <v>1022</v>
      </c>
      <c r="V6" s="4"/>
    </row>
    <row r="7" spans="1:22">
      <c r="A7" s="16">
        <v>30</v>
      </c>
      <c r="B7" t="s">
        <v>189</v>
      </c>
      <c r="C7" t="s">
        <v>14</v>
      </c>
      <c r="D7">
        <v>643091</v>
      </c>
      <c r="E7">
        <v>227424</v>
      </c>
      <c r="F7">
        <v>7.1673530000000003</v>
      </c>
      <c r="G7">
        <v>0</v>
      </c>
      <c r="H7">
        <v>93.707999999999998</v>
      </c>
      <c r="I7">
        <v>23.4</v>
      </c>
      <c r="J7">
        <v>39.299999999999997</v>
      </c>
      <c r="K7">
        <v>72.3</v>
      </c>
      <c r="L7">
        <v>1.0127999999999999</v>
      </c>
      <c r="M7">
        <v>88.64</v>
      </c>
      <c r="N7">
        <v>94.873000000000005</v>
      </c>
      <c r="O7">
        <v>89.504999999999995</v>
      </c>
      <c r="P7">
        <v>19.600000000000001</v>
      </c>
      <c r="Q7">
        <v>30.2</v>
      </c>
      <c r="R7">
        <v>22.1</v>
      </c>
      <c r="S7">
        <v>4.96</v>
      </c>
      <c r="T7" s="16">
        <v>29</v>
      </c>
      <c r="U7" s="23">
        <f>D7-D8</f>
        <v>934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642157</v>
      </c>
      <c r="E8">
        <v>227298</v>
      </c>
      <c r="F8">
        <v>7.5416720000000002</v>
      </c>
      <c r="G8">
        <v>0</v>
      </c>
      <c r="H8">
        <v>93.712000000000003</v>
      </c>
      <c r="I8">
        <v>22.5</v>
      </c>
      <c r="J8">
        <v>44.8</v>
      </c>
      <c r="K8">
        <v>84.9</v>
      </c>
      <c r="L8">
        <v>1.0137</v>
      </c>
      <c r="M8">
        <v>91.721999999999994</v>
      </c>
      <c r="N8">
        <v>95.808000000000007</v>
      </c>
      <c r="O8">
        <v>94.313999999999993</v>
      </c>
      <c r="P8">
        <v>18.8</v>
      </c>
      <c r="Q8">
        <v>30.7</v>
      </c>
      <c r="R8">
        <v>21</v>
      </c>
      <c r="S8">
        <v>4.96</v>
      </c>
      <c r="T8" s="22">
        <v>28</v>
      </c>
      <c r="U8" s="23">
        <f t="shared" ref="U8:U35" si="0">D8-D9</f>
        <v>1067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641090</v>
      </c>
      <c r="E9">
        <v>227155</v>
      </c>
      <c r="F9">
        <v>7.3872879999999999</v>
      </c>
      <c r="G9">
        <v>0</v>
      </c>
      <c r="H9">
        <v>91.516999999999996</v>
      </c>
      <c r="I9">
        <v>22.8</v>
      </c>
      <c r="J9">
        <v>47.2</v>
      </c>
      <c r="K9">
        <v>81.900000000000006</v>
      </c>
      <c r="L9">
        <v>1.0133000000000001</v>
      </c>
      <c r="M9">
        <v>87.715000000000003</v>
      </c>
      <c r="N9">
        <v>93.998000000000005</v>
      </c>
      <c r="O9">
        <v>92.494</v>
      </c>
      <c r="P9">
        <v>19.600000000000001</v>
      </c>
      <c r="Q9">
        <v>29.4</v>
      </c>
      <c r="R9">
        <v>21.9</v>
      </c>
      <c r="S9">
        <v>4.96</v>
      </c>
      <c r="T9" s="16">
        <v>27</v>
      </c>
      <c r="U9" s="23">
        <f t="shared" si="0"/>
        <v>1121</v>
      </c>
      <c r="V9" s="16"/>
    </row>
    <row r="10" spans="1:22">
      <c r="A10" s="16">
        <v>27</v>
      </c>
      <c r="B10" t="s">
        <v>192</v>
      </c>
      <c r="C10" t="s">
        <v>14</v>
      </c>
      <c r="D10">
        <v>639969</v>
      </c>
      <c r="E10">
        <v>227002</v>
      </c>
      <c r="F10">
        <v>7.1301740000000002</v>
      </c>
      <c r="G10">
        <v>0</v>
      </c>
      <c r="H10">
        <v>89.866</v>
      </c>
      <c r="I10">
        <v>22.2</v>
      </c>
      <c r="J10">
        <v>43.2</v>
      </c>
      <c r="K10">
        <v>74.599999999999994</v>
      </c>
      <c r="L10">
        <v>1.0128999999999999</v>
      </c>
      <c r="M10">
        <v>85.090999999999994</v>
      </c>
      <c r="N10">
        <v>92.682000000000002</v>
      </c>
      <c r="O10">
        <v>88.662000000000006</v>
      </c>
      <c r="P10">
        <v>19.100000000000001</v>
      </c>
      <c r="Q10">
        <v>28.3</v>
      </c>
      <c r="R10">
        <v>21.2</v>
      </c>
      <c r="S10">
        <v>4.96</v>
      </c>
      <c r="T10" s="16">
        <v>26</v>
      </c>
      <c r="U10" s="23">
        <f t="shared" si="0"/>
        <v>1026</v>
      </c>
      <c r="V10" s="16"/>
    </row>
    <row r="11" spans="1:22">
      <c r="A11" s="16">
        <v>26</v>
      </c>
      <c r="B11" t="s">
        <v>193</v>
      </c>
      <c r="C11" t="s">
        <v>14</v>
      </c>
      <c r="D11">
        <v>638943</v>
      </c>
      <c r="E11">
        <v>226859</v>
      </c>
      <c r="F11">
        <v>7.0576429999999997</v>
      </c>
      <c r="G11">
        <v>0</v>
      </c>
      <c r="H11">
        <v>89.07</v>
      </c>
      <c r="I11">
        <v>21.8</v>
      </c>
      <c r="J11">
        <v>44.1</v>
      </c>
      <c r="K11">
        <v>82.3</v>
      </c>
      <c r="L11">
        <v>1.0126999999999999</v>
      </c>
      <c r="M11">
        <v>86.185000000000002</v>
      </c>
      <c r="N11">
        <v>92.561999999999998</v>
      </c>
      <c r="O11">
        <v>87.638999999999996</v>
      </c>
      <c r="P11">
        <v>19.399999999999999</v>
      </c>
      <c r="Q11">
        <v>27</v>
      </c>
      <c r="R11">
        <v>21.1</v>
      </c>
      <c r="S11">
        <v>4.97</v>
      </c>
      <c r="T11" s="16">
        <v>25</v>
      </c>
      <c r="U11" s="23">
        <f t="shared" si="0"/>
        <v>1047</v>
      </c>
      <c r="V11" s="16"/>
    </row>
    <row r="12" spans="1:22">
      <c r="A12" s="16">
        <v>25</v>
      </c>
      <c r="B12" t="s">
        <v>194</v>
      </c>
      <c r="C12" t="s">
        <v>14</v>
      </c>
      <c r="D12">
        <v>637896</v>
      </c>
      <c r="E12">
        <v>226712</v>
      </c>
      <c r="F12">
        <v>7.0337199999999998</v>
      </c>
      <c r="G12">
        <v>0</v>
      </c>
      <c r="H12">
        <v>89.6</v>
      </c>
      <c r="I12">
        <v>23</v>
      </c>
      <c r="J12">
        <v>46.8</v>
      </c>
      <c r="K12">
        <v>84.4</v>
      </c>
      <c r="L12">
        <v>1.0125999999999999</v>
      </c>
      <c r="M12">
        <v>85.738</v>
      </c>
      <c r="N12">
        <v>92.503</v>
      </c>
      <c r="O12">
        <v>87.415999999999997</v>
      </c>
      <c r="P12">
        <v>19.3</v>
      </c>
      <c r="Q12">
        <v>29.3</v>
      </c>
      <c r="R12">
        <v>21.5</v>
      </c>
      <c r="S12">
        <v>4.97</v>
      </c>
      <c r="T12" s="16">
        <v>24</v>
      </c>
      <c r="U12" s="23">
        <f t="shared" si="0"/>
        <v>1113</v>
      </c>
      <c r="V12" s="16"/>
    </row>
    <row r="13" spans="1:22">
      <c r="A13" s="16">
        <v>24</v>
      </c>
      <c r="B13" t="s">
        <v>195</v>
      </c>
      <c r="C13" t="s">
        <v>14</v>
      </c>
      <c r="D13">
        <v>636783</v>
      </c>
      <c r="E13">
        <v>226556</v>
      </c>
      <c r="F13">
        <v>6.9813109999999998</v>
      </c>
      <c r="G13">
        <v>0</v>
      </c>
      <c r="H13">
        <v>89.147000000000006</v>
      </c>
      <c r="I13">
        <v>22.6</v>
      </c>
      <c r="J13">
        <v>47</v>
      </c>
      <c r="K13">
        <v>78.2</v>
      </c>
      <c r="L13">
        <v>1.0124</v>
      </c>
      <c r="M13">
        <v>86.415000000000006</v>
      </c>
      <c r="N13">
        <v>92.278999999999996</v>
      </c>
      <c r="O13">
        <v>86.911000000000001</v>
      </c>
      <c r="P13">
        <v>20.399999999999999</v>
      </c>
      <c r="Q13">
        <v>28.4</v>
      </c>
      <c r="R13">
        <v>22.1</v>
      </c>
      <c r="S13">
        <v>4.97</v>
      </c>
      <c r="T13" s="16">
        <v>23</v>
      </c>
      <c r="U13" s="23">
        <f t="shared" si="0"/>
        <v>1116</v>
      </c>
      <c r="V13" s="16"/>
    </row>
    <row r="14" spans="1:22">
      <c r="A14" s="16">
        <v>23</v>
      </c>
      <c r="B14" t="s">
        <v>13</v>
      </c>
      <c r="C14" t="s">
        <v>14</v>
      </c>
      <c r="D14">
        <v>635667</v>
      </c>
      <c r="E14">
        <v>226400</v>
      </c>
      <c r="F14">
        <v>7.2395319999999996</v>
      </c>
      <c r="G14">
        <v>0</v>
      </c>
      <c r="H14">
        <v>93.186000000000007</v>
      </c>
      <c r="I14">
        <v>24.9</v>
      </c>
      <c r="J14">
        <v>38.799999999999997</v>
      </c>
      <c r="K14">
        <v>73.900000000000006</v>
      </c>
      <c r="L14">
        <v>1.0129999999999999</v>
      </c>
      <c r="M14">
        <v>89.632000000000005</v>
      </c>
      <c r="N14">
        <v>94.686000000000007</v>
      </c>
      <c r="O14">
        <v>90.575000000000003</v>
      </c>
      <c r="P14">
        <v>20.9</v>
      </c>
      <c r="Q14">
        <v>31.8</v>
      </c>
      <c r="R14">
        <v>22.3</v>
      </c>
      <c r="S14">
        <v>4.97</v>
      </c>
      <c r="T14" s="16">
        <v>22</v>
      </c>
      <c r="U14" s="23">
        <f t="shared" si="0"/>
        <v>923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634744</v>
      </c>
      <c r="E15">
        <v>226274</v>
      </c>
      <c r="F15">
        <v>7.4654360000000004</v>
      </c>
      <c r="G15">
        <v>0</v>
      </c>
      <c r="H15">
        <v>91.847999999999999</v>
      </c>
      <c r="I15">
        <v>22.5</v>
      </c>
      <c r="J15">
        <v>39.799999999999997</v>
      </c>
      <c r="K15">
        <v>71.8</v>
      </c>
      <c r="L15">
        <v>1.0136000000000001</v>
      </c>
      <c r="M15">
        <v>89.400999999999996</v>
      </c>
      <c r="N15">
        <v>94.882999999999996</v>
      </c>
      <c r="O15">
        <v>93.266000000000005</v>
      </c>
      <c r="P15">
        <v>18.600000000000001</v>
      </c>
      <c r="Q15">
        <v>29.8</v>
      </c>
      <c r="R15">
        <v>21.1</v>
      </c>
      <c r="S15">
        <v>4.97</v>
      </c>
      <c r="T15" s="22">
        <v>21</v>
      </c>
      <c r="U15" s="23">
        <f t="shared" si="0"/>
        <v>944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633800</v>
      </c>
      <c r="E16">
        <v>226146</v>
      </c>
      <c r="F16">
        <v>7.3072710000000001</v>
      </c>
      <c r="G16">
        <v>0</v>
      </c>
      <c r="H16">
        <v>89.878</v>
      </c>
      <c r="I16">
        <v>21.7</v>
      </c>
      <c r="J16">
        <v>44.2</v>
      </c>
      <c r="K16">
        <v>83.3</v>
      </c>
      <c r="L16">
        <v>1.0130999999999999</v>
      </c>
      <c r="M16">
        <v>86.766000000000005</v>
      </c>
      <c r="N16">
        <v>92.171999999999997</v>
      </c>
      <c r="O16">
        <v>91.373000000000005</v>
      </c>
      <c r="P16">
        <v>18.600000000000001</v>
      </c>
      <c r="Q16">
        <v>27.4</v>
      </c>
      <c r="R16">
        <v>21.9</v>
      </c>
      <c r="S16">
        <v>4.97</v>
      </c>
      <c r="T16" s="16">
        <v>20</v>
      </c>
      <c r="U16" s="23">
        <f t="shared" si="0"/>
        <v>1049</v>
      </c>
      <c r="V16" s="16"/>
    </row>
    <row r="17" spans="1:22">
      <c r="A17" s="16">
        <v>20</v>
      </c>
      <c r="B17" t="s">
        <v>17</v>
      </c>
      <c r="C17" t="s">
        <v>14</v>
      </c>
      <c r="D17">
        <v>632751</v>
      </c>
      <c r="E17">
        <v>226000</v>
      </c>
      <c r="F17">
        <v>7.0268759999999997</v>
      </c>
      <c r="G17">
        <v>0</v>
      </c>
      <c r="H17">
        <v>89.221000000000004</v>
      </c>
      <c r="I17">
        <v>23.4</v>
      </c>
      <c r="J17">
        <v>47.4</v>
      </c>
      <c r="K17">
        <v>84.4</v>
      </c>
      <c r="L17">
        <v>1.0125999999999999</v>
      </c>
      <c r="M17">
        <v>86.106999999999999</v>
      </c>
      <c r="N17">
        <v>91.787999999999997</v>
      </c>
      <c r="O17">
        <v>87.453000000000003</v>
      </c>
      <c r="P17">
        <v>19.3</v>
      </c>
      <c r="Q17">
        <v>32.200000000000003</v>
      </c>
      <c r="R17">
        <v>21.8</v>
      </c>
      <c r="S17">
        <v>4.97</v>
      </c>
      <c r="T17" s="16">
        <v>19</v>
      </c>
      <c r="U17" s="23">
        <f t="shared" si="0"/>
        <v>1126</v>
      </c>
      <c r="V17" s="16"/>
    </row>
    <row r="18" spans="1:22">
      <c r="A18" s="16">
        <v>19</v>
      </c>
      <c r="B18" t="s">
        <v>18</v>
      </c>
      <c r="C18" t="s">
        <v>14</v>
      </c>
      <c r="D18">
        <v>631625</v>
      </c>
      <c r="E18">
        <v>225842</v>
      </c>
      <c r="F18">
        <v>7.1150370000000001</v>
      </c>
      <c r="G18">
        <v>0</v>
      </c>
      <c r="H18">
        <v>89.185000000000002</v>
      </c>
      <c r="I18">
        <v>23.6</v>
      </c>
      <c r="J18">
        <v>46.7</v>
      </c>
      <c r="K18">
        <v>80.599999999999994</v>
      </c>
      <c r="L18">
        <v>1.0125999999999999</v>
      </c>
      <c r="M18">
        <v>83.924000000000007</v>
      </c>
      <c r="N18">
        <v>92.683000000000007</v>
      </c>
      <c r="O18">
        <v>88.989000000000004</v>
      </c>
      <c r="P18">
        <v>20.100000000000001</v>
      </c>
      <c r="Q18">
        <v>29.3</v>
      </c>
      <c r="R18">
        <v>22.7</v>
      </c>
      <c r="S18">
        <v>4.97</v>
      </c>
      <c r="T18" s="16">
        <v>18</v>
      </c>
      <c r="U18" s="23">
        <f t="shared" si="0"/>
        <v>1112</v>
      </c>
      <c r="V18" s="16"/>
    </row>
    <row r="19" spans="1:22">
      <c r="A19" s="16">
        <v>18</v>
      </c>
      <c r="B19" t="s">
        <v>19</v>
      </c>
      <c r="C19" t="s">
        <v>14</v>
      </c>
      <c r="D19">
        <v>630513</v>
      </c>
      <c r="E19">
        <v>225685</v>
      </c>
      <c r="F19">
        <v>6.9186829999999997</v>
      </c>
      <c r="G19">
        <v>0</v>
      </c>
      <c r="H19">
        <v>88.867999999999995</v>
      </c>
      <c r="I19">
        <v>24.6</v>
      </c>
      <c r="J19">
        <v>46.8</v>
      </c>
      <c r="K19">
        <v>87.3</v>
      </c>
      <c r="L19">
        <v>1.0121</v>
      </c>
      <c r="M19">
        <v>84.12</v>
      </c>
      <c r="N19">
        <v>91.775000000000006</v>
      </c>
      <c r="O19">
        <v>86.521000000000001</v>
      </c>
      <c r="P19">
        <v>21.3</v>
      </c>
      <c r="Q19">
        <v>31.6</v>
      </c>
      <c r="R19">
        <v>23.5</v>
      </c>
      <c r="S19">
        <v>4.99</v>
      </c>
      <c r="T19" s="16">
        <v>17</v>
      </c>
      <c r="U19" s="23">
        <f t="shared" si="0"/>
        <v>1115</v>
      </c>
      <c r="V19" s="16"/>
    </row>
    <row r="20" spans="1:22">
      <c r="A20" s="16">
        <v>17</v>
      </c>
      <c r="B20" t="s">
        <v>20</v>
      </c>
      <c r="C20" t="s">
        <v>14</v>
      </c>
      <c r="D20">
        <v>629398</v>
      </c>
      <c r="E20">
        <v>225527</v>
      </c>
      <c r="F20">
        <v>6.9557979999999997</v>
      </c>
      <c r="G20">
        <v>0</v>
      </c>
      <c r="H20">
        <v>90.018000000000001</v>
      </c>
      <c r="I20">
        <v>24.5</v>
      </c>
      <c r="J20">
        <v>44</v>
      </c>
      <c r="K20">
        <v>79.8</v>
      </c>
      <c r="L20">
        <v>1.0123</v>
      </c>
      <c r="M20">
        <v>86.096999999999994</v>
      </c>
      <c r="N20">
        <v>92.007000000000005</v>
      </c>
      <c r="O20">
        <v>86.832999999999998</v>
      </c>
      <c r="P20">
        <v>19.5</v>
      </c>
      <c r="Q20">
        <v>31.7</v>
      </c>
      <c r="R20">
        <v>22.9</v>
      </c>
      <c r="S20">
        <v>4.9800000000000004</v>
      </c>
      <c r="T20" s="16">
        <v>16</v>
      </c>
      <c r="U20" s="23">
        <f t="shared" si="0"/>
        <v>1042</v>
      </c>
      <c r="V20" s="16"/>
    </row>
    <row r="21" spans="1:22">
      <c r="A21" s="16">
        <v>16</v>
      </c>
      <c r="B21" t="s">
        <v>21</v>
      </c>
      <c r="C21" t="s">
        <v>14</v>
      </c>
      <c r="D21">
        <v>628356</v>
      </c>
      <c r="E21">
        <v>225381</v>
      </c>
      <c r="F21">
        <v>7.295776</v>
      </c>
      <c r="G21">
        <v>0</v>
      </c>
      <c r="H21">
        <v>93.423000000000002</v>
      </c>
      <c r="I21">
        <v>25.2</v>
      </c>
      <c r="J21">
        <v>37.700000000000003</v>
      </c>
      <c r="K21">
        <v>70.3</v>
      </c>
      <c r="L21">
        <v>1.0130999999999999</v>
      </c>
      <c r="M21">
        <v>88.986000000000004</v>
      </c>
      <c r="N21">
        <v>94.694000000000003</v>
      </c>
      <c r="O21">
        <v>91.415999999999997</v>
      </c>
      <c r="P21">
        <v>18.3</v>
      </c>
      <c r="Q21">
        <v>33.700000000000003</v>
      </c>
      <c r="R21">
        <v>22.4</v>
      </c>
      <c r="S21">
        <v>4.97</v>
      </c>
      <c r="T21" s="16">
        <v>15</v>
      </c>
      <c r="U21" s="23">
        <f t="shared" si="0"/>
        <v>898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627458</v>
      </c>
      <c r="E22">
        <v>225259</v>
      </c>
      <c r="F22">
        <v>7.4751630000000002</v>
      </c>
      <c r="G22">
        <v>0</v>
      </c>
      <c r="H22">
        <v>92.692999999999998</v>
      </c>
      <c r="I22">
        <v>24.8</v>
      </c>
      <c r="J22">
        <v>37.9</v>
      </c>
      <c r="K22">
        <v>75.3</v>
      </c>
      <c r="L22">
        <v>1.0134000000000001</v>
      </c>
      <c r="M22">
        <v>89.941000000000003</v>
      </c>
      <c r="N22">
        <v>95.006</v>
      </c>
      <c r="O22">
        <v>93.9</v>
      </c>
      <c r="P22">
        <v>18.100000000000001</v>
      </c>
      <c r="Q22">
        <v>32.299999999999997</v>
      </c>
      <c r="R22">
        <v>22.4</v>
      </c>
      <c r="S22">
        <v>4.9800000000000004</v>
      </c>
      <c r="T22" s="22">
        <v>14</v>
      </c>
      <c r="U22" s="23">
        <f t="shared" si="0"/>
        <v>900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626558</v>
      </c>
      <c r="E23">
        <v>225137</v>
      </c>
      <c r="F23">
        <v>7.404274</v>
      </c>
      <c r="G23">
        <v>0</v>
      </c>
      <c r="H23">
        <v>91.512</v>
      </c>
      <c r="I23">
        <v>25.4</v>
      </c>
      <c r="J23">
        <v>41.9</v>
      </c>
      <c r="K23">
        <v>77.3</v>
      </c>
      <c r="L23">
        <v>1.0133000000000001</v>
      </c>
      <c r="M23">
        <v>88.320999999999998</v>
      </c>
      <c r="N23">
        <v>93.465000000000003</v>
      </c>
      <c r="O23">
        <v>92.763999999999996</v>
      </c>
      <c r="P23">
        <v>18.5</v>
      </c>
      <c r="Q23">
        <v>34.200000000000003</v>
      </c>
      <c r="R23">
        <v>22</v>
      </c>
      <c r="S23">
        <v>4.9800000000000004</v>
      </c>
      <c r="T23" s="16">
        <v>13</v>
      </c>
      <c r="U23" s="23">
        <f t="shared" si="0"/>
        <v>995</v>
      </c>
      <c r="V23" s="16"/>
    </row>
    <row r="24" spans="1:22">
      <c r="A24" s="16">
        <v>13</v>
      </c>
      <c r="B24" t="s">
        <v>24</v>
      </c>
      <c r="C24" t="s">
        <v>14</v>
      </c>
      <c r="D24">
        <v>625563</v>
      </c>
      <c r="E24">
        <v>224999</v>
      </c>
      <c r="F24">
        <v>7.1157240000000002</v>
      </c>
      <c r="G24">
        <v>0</v>
      </c>
      <c r="H24">
        <v>89.299000000000007</v>
      </c>
      <c r="I24">
        <v>25.4</v>
      </c>
      <c r="J24">
        <v>46.1</v>
      </c>
      <c r="K24">
        <v>79.7</v>
      </c>
      <c r="L24">
        <v>1.0125999999999999</v>
      </c>
      <c r="M24">
        <v>85.808999999999997</v>
      </c>
      <c r="N24">
        <v>92.269000000000005</v>
      </c>
      <c r="O24">
        <v>89.078000000000003</v>
      </c>
      <c r="P24">
        <v>18.899999999999999</v>
      </c>
      <c r="Q24">
        <v>34</v>
      </c>
      <c r="R24">
        <v>22.9</v>
      </c>
      <c r="S24">
        <v>4.9800000000000004</v>
      </c>
      <c r="T24" s="16">
        <v>12</v>
      </c>
      <c r="U24" s="23">
        <f t="shared" si="0"/>
        <v>1098</v>
      </c>
      <c r="V24" s="16"/>
    </row>
    <row r="25" spans="1:22">
      <c r="A25" s="16">
        <v>12</v>
      </c>
      <c r="B25" t="s">
        <v>25</v>
      </c>
      <c r="C25" t="s">
        <v>14</v>
      </c>
      <c r="D25">
        <v>624465</v>
      </c>
      <c r="E25">
        <v>224844</v>
      </c>
      <c r="F25">
        <v>6.9558049999999998</v>
      </c>
      <c r="G25">
        <v>0</v>
      </c>
      <c r="H25">
        <v>89.488</v>
      </c>
      <c r="I25">
        <v>24.6</v>
      </c>
      <c r="J25">
        <v>47</v>
      </c>
      <c r="K25">
        <v>81.900000000000006</v>
      </c>
      <c r="L25">
        <v>1.0123</v>
      </c>
      <c r="M25">
        <v>86.257999999999996</v>
      </c>
      <c r="N25">
        <v>92.638999999999996</v>
      </c>
      <c r="O25">
        <v>86.772000000000006</v>
      </c>
      <c r="P25">
        <v>18.899999999999999</v>
      </c>
      <c r="Q25">
        <v>31.6</v>
      </c>
      <c r="R25">
        <v>22.7</v>
      </c>
      <c r="S25">
        <v>4.9800000000000004</v>
      </c>
      <c r="T25" s="16">
        <v>11</v>
      </c>
      <c r="U25" s="23">
        <f t="shared" si="0"/>
        <v>1117</v>
      </c>
      <c r="V25" s="16"/>
    </row>
    <row r="26" spans="1:22">
      <c r="A26" s="16">
        <v>11</v>
      </c>
      <c r="B26" t="s">
        <v>26</v>
      </c>
      <c r="C26" t="s">
        <v>14</v>
      </c>
      <c r="D26">
        <v>623348</v>
      </c>
      <c r="E26">
        <v>224686</v>
      </c>
      <c r="F26">
        <v>6.9806730000000003</v>
      </c>
      <c r="G26">
        <v>0</v>
      </c>
      <c r="H26">
        <v>88.742999999999995</v>
      </c>
      <c r="I26">
        <v>24.7</v>
      </c>
      <c r="J26">
        <v>47</v>
      </c>
      <c r="K26">
        <v>82.7</v>
      </c>
      <c r="L26">
        <v>1.0125</v>
      </c>
      <c r="M26">
        <v>85.468999999999994</v>
      </c>
      <c r="N26">
        <v>91.933999999999997</v>
      </c>
      <c r="O26">
        <v>86.816999999999993</v>
      </c>
      <c r="P26">
        <v>18.899999999999999</v>
      </c>
      <c r="Q26">
        <v>32.700000000000003</v>
      </c>
      <c r="R26">
        <v>21.9</v>
      </c>
      <c r="S26">
        <v>4.97</v>
      </c>
      <c r="T26" s="16">
        <v>10</v>
      </c>
      <c r="U26" s="23">
        <f t="shared" si="0"/>
        <v>1119</v>
      </c>
      <c r="V26" s="16"/>
    </row>
    <row r="27" spans="1:22">
      <c r="A27" s="16">
        <v>10</v>
      </c>
      <c r="B27" t="s">
        <v>27</v>
      </c>
      <c r="C27" t="s">
        <v>14</v>
      </c>
      <c r="D27">
        <v>622229</v>
      </c>
      <c r="E27">
        <v>224528</v>
      </c>
      <c r="F27">
        <v>6.8615250000000003</v>
      </c>
      <c r="G27">
        <v>0</v>
      </c>
      <c r="H27">
        <v>89.158000000000001</v>
      </c>
      <c r="I27">
        <v>25</v>
      </c>
      <c r="J27">
        <v>44.6</v>
      </c>
      <c r="K27">
        <v>81.099999999999994</v>
      </c>
      <c r="L27">
        <v>1.0121</v>
      </c>
      <c r="M27">
        <v>85.507000000000005</v>
      </c>
      <c r="N27">
        <v>91.59</v>
      </c>
      <c r="O27">
        <v>85.629000000000005</v>
      </c>
      <c r="P27">
        <v>20</v>
      </c>
      <c r="Q27">
        <v>32.700000000000003</v>
      </c>
      <c r="R27">
        <v>23.2</v>
      </c>
      <c r="S27">
        <v>4.9800000000000004</v>
      </c>
      <c r="T27" s="16">
        <v>9</v>
      </c>
      <c r="U27" s="23">
        <f t="shared" si="0"/>
        <v>1066</v>
      </c>
      <c r="V27" s="16"/>
    </row>
    <row r="28" spans="1:22">
      <c r="A28" s="16">
        <v>9</v>
      </c>
      <c r="B28" t="s">
        <v>28</v>
      </c>
      <c r="C28" t="s">
        <v>14</v>
      </c>
      <c r="D28">
        <v>621163</v>
      </c>
      <c r="E28">
        <v>224377</v>
      </c>
      <c r="F28">
        <v>7.1649609999999999</v>
      </c>
      <c r="G28">
        <v>0</v>
      </c>
      <c r="H28">
        <v>93.293000000000006</v>
      </c>
      <c r="I28">
        <v>24</v>
      </c>
      <c r="J28">
        <v>40.200000000000003</v>
      </c>
      <c r="K28">
        <v>74.900000000000006</v>
      </c>
      <c r="L28">
        <v>1.0127999999999999</v>
      </c>
      <c r="M28">
        <v>87.879000000000005</v>
      </c>
      <c r="N28">
        <v>94.77</v>
      </c>
      <c r="O28">
        <v>89.432000000000002</v>
      </c>
      <c r="P28">
        <v>18.7</v>
      </c>
      <c r="Q28">
        <v>32.1</v>
      </c>
      <c r="R28">
        <v>22</v>
      </c>
      <c r="S28">
        <v>4.99</v>
      </c>
      <c r="T28" s="16">
        <v>8</v>
      </c>
      <c r="U28" s="23">
        <f t="shared" si="0"/>
        <v>956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620207</v>
      </c>
      <c r="E29">
        <v>224248</v>
      </c>
      <c r="F29">
        <v>7.4921699999999998</v>
      </c>
      <c r="G29">
        <v>0</v>
      </c>
      <c r="H29">
        <v>92.646000000000001</v>
      </c>
      <c r="I29">
        <v>23.4</v>
      </c>
      <c r="J29">
        <v>39.6</v>
      </c>
      <c r="K29">
        <v>68.099999999999994</v>
      </c>
      <c r="L29">
        <v>1.0136000000000001</v>
      </c>
      <c r="M29">
        <v>90.671999999999997</v>
      </c>
      <c r="N29">
        <v>95.16</v>
      </c>
      <c r="O29">
        <v>93.762</v>
      </c>
      <c r="P29">
        <v>18.899999999999999</v>
      </c>
      <c r="Q29">
        <v>30</v>
      </c>
      <c r="R29">
        <v>21.4</v>
      </c>
      <c r="S29">
        <v>4.99</v>
      </c>
      <c r="T29" s="22">
        <v>7</v>
      </c>
      <c r="U29" s="23">
        <f t="shared" si="0"/>
        <v>942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619265</v>
      </c>
      <c r="E30">
        <v>224120</v>
      </c>
      <c r="F30">
        <v>7.3004819999999997</v>
      </c>
      <c r="G30">
        <v>0</v>
      </c>
      <c r="H30">
        <v>89.954999999999998</v>
      </c>
      <c r="I30">
        <v>23.3</v>
      </c>
      <c r="J30">
        <v>43.1</v>
      </c>
      <c r="K30">
        <v>76.5</v>
      </c>
      <c r="L30">
        <v>1.0130999999999999</v>
      </c>
      <c r="M30">
        <v>86.694999999999993</v>
      </c>
      <c r="N30">
        <v>92.872</v>
      </c>
      <c r="O30">
        <v>91.278000000000006</v>
      </c>
      <c r="P30">
        <v>19.8</v>
      </c>
      <c r="Q30">
        <v>31.8</v>
      </c>
      <c r="R30">
        <v>21.9</v>
      </c>
      <c r="S30">
        <v>4.99</v>
      </c>
      <c r="T30" s="16">
        <v>6</v>
      </c>
      <c r="U30" s="23">
        <f t="shared" si="0"/>
        <v>1023</v>
      </c>
      <c r="V30" s="5"/>
    </row>
    <row r="31" spans="1:22">
      <c r="A31" s="16">
        <v>6</v>
      </c>
      <c r="B31" t="s">
        <v>31</v>
      </c>
      <c r="C31" t="s">
        <v>14</v>
      </c>
      <c r="D31">
        <v>618242</v>
      </c>
      <c r="E31">
        <v>223977</v>
      </c>
      <c r="F31">
        <v>7.0418440000000002</v>
      </c>
      <c r="G31">
        <v>0</v>
      </c>
      <c r="H31">
        <v>89.194999999999993</v>
      </c>
      <c r="I31">
        <v>23.9</v>
      </c>
      <c r="J31">
        <v>46.9</v>
      </c>
      <c r="K31">
        <v>79</v>
      </c>
      <c r="L31">
        <v>1.0125999999999999</v>
      </c>
      <c r="M31">
        <v>85.721000000000004</v>
      </c>
      <c r="N31">
        <v>92.296000000000006</v>
      </c>
      <c r="O31">
        <v>87.771000000000001</v>
      </c>
      <c r="P31">
        <v>20</v>
      </c>
      <c r="Q31">
        <v>29.8</v>
      </c>
      <c r="R31">
        <v>22.2</v>
      </c>
      <c r="S31">
        <v>4.99</v>
      </c>
      <c r="T31" s="16">
        <v>5</v>
      </c>
      <c r="U31" s="23">
        <f t="shared" si="0"/>
        <v>1116</v>
      </c>
      <c r="V31" s="5"/>
    </row>
    <row r="32" spans="1:22">
      <c r="A32" s="16">
        <v>5</v>
      </c>
      <c r="B32" t="s">
        <v>32</v>
      </c>
      <c r="C32" t="s">
        <v>14</v>
      </c>
      <c r="D32">
        <v>617126</v>
      </c>
      <c r="E32">
        <v>223820</v>
      </c>
      <c r="F32">
        <v>6.8903590000000001</v>
      </c>
      <c r="G32">
        <v>0</v>
      </c>
      <c r="H32">
        <v>89.364000000000004</v>
      </c>
      <c r="I32">
        <v>23.6</v>
      </c>
      <c r="J32">
        <v>42</v>
      </c>
      <c r="K32">
        <v>74.5</v>
      </c>
      <c r="L32">
        <v>1.0122</v>
      </c>
      <c r="M32">
        <v>85.671999999999997</v>
      </c>
      <c r="N32">
        <v>91.897999999999996</v>
      </c>
      <c r="O32">
        <v>85.712000000000003</v>
      </c>
      <c r="P32">
        <v>18.2</v>
      </c>
      <c r="Q32">
        <v>30.7</v>
      </c>
      <c r="R32">
        <v>22.3</v>
      </c>
      <c r="S32">
        <v>5</v>
      </c>
      <c r="T32" s="16">
        <v>4</v>
      </c>
      <c r="U32" s="23">
        <f t="shared" si="0"/>
        <v>998</v>
      </c>
      <c r="V32" s="5"/>
    </row>
    <row r="33" spans="1:22">
      <c r="A33" s="16">
        <v>4</v>
      </c>
      <c r="B33" t="s">
        <v>33</v>
      </c>
      <c r="C33" t="s">
        <v>14</v>
      </c>
      <c r="D33">
        <v>616128</v>
      </c>
      <c r="E33">
        <v>223680</v>
      </c>
      <c r="F33">
        <v>7.2298580000000001</v>
      </c>
      <c r="G33">
        <v>0</v>
      </c>
      <c r="H33">
        <v>89.894000000000005</v>
      </c>
      <c r="I33">
        <v>23.4</v>
      </c>
      <c r="J33">
        <v>44.4</v>
      </c>
      <c r="K33">
        <v>78.7</v>
      </c>
      <c r="L33">
        <v>1.0129999999999999</v>
      </c>
      <c r="M33">
        <v>86.968000000000004</v>
      </c>
      <c r="N33">
        <v>92.912999999999997</v>
      </c>
      <c r="O33">
        <v>90.335999999999999</v>
      </c>
      <c r="P33">
        <v>18.3</v>
      </c>
      <c r="Q33">
        <v>30</v>
      </c>
      <c r="R33">
        <v>22</v>
      </c>
      <c r="S33">
        <v>5</v>
      </c>
      <c r="T33" s="16">
        <v>3</v>
      </c>
      <c r="U33" s="23">
        <f t="shared" si="0"/>
        <v>1054</v>
      </c>
      <c r="V33" s="5"/>
    </row>
    <row r="34" spans="1:22">
      <c r="A34" s="16">
        <v>3</v>
      </c>
      <c r="B34" t="s">
        <v>34</v>
      </c>
      <c r="C34" t="s">
        <v>14</v>
      </c>
      <c r="D34">
        <v>615074</v>
      </c>
      <c r="E34">
        <v>223532</v>
      </c>
      <c r="F34">
        <v>7.0014820000000002</v>
      </c>
      <c r="G34">
        <v>0</v>
      </c>
      <c r="H34">
        <v>89.747</v>
      </c>
      <c r="I34">
        <v>23.1</v>
      </c>
      <c r="J34">
        <v>43.7</v>
      </c>
      <c r="K34">
        <v>81.599999999999994</v>
      </c>
      <c r="L34">
        <v>1.0125</v>
      </c>
      <c r="M34">
        <v>85.39</v>
      </c>
      <c r="N34">
        <v>93.025000000000006</v>
      </c>
      <c r="O34">
        <v>87.138000000000005</v>
      </c>
      <c r="P34">
        <v>18.399999999999999</v>
      </c>
      <c r="Q34">
        <v>29.8</v>
      </c>
      <c r="R34">
        <v>22</v>
      </c>
      <c r="S34">
        <v>5</v>
      </c>
      <c r="T34" s="16">
        <v>2</v>
      </c>
      <c r="U34" s="23">
        <f t="shared" si="0"/>
        <v>1037</v>
      </c>
      <c r="V34" s="5"/>
    </row>
    <row r="35" spans="1:22">
      <c r="A35" s="16">
        <v>2</v>
      </c>
      <c r="B35" t="s">
        <v>35</v>
      </c>
      <c r="C35" t="s">
        <v>14</v>
      </c>
      <c r="D35">
        <v>614037</v>
      </c>
      <c r="E35">
        <v>223388</v>
      </c>
      <c r="F35">
        <v>7.0560859999999996</v>
      </c>
      <c r="G35">
        <v>0</v>
      </c>
      <c r="H35">
        <v>93.147999999999996</v>
      </c>
      <c r="I35">
        <v>23.8</v>
      </c>
      <c r="J35">
        <v>40.4</v>
      </c>
      <c r="K35">
        <v>69.900000000000006</v>
      </c>
      <c r="L35">
        <v>1.0126999999999999</v>
      </c>
      <c r="M35">
        <v>85.417000000000002</v>
      </c>
      <c r="N35">
        <v>94.747</v>
      </c>
      <c r="O35">
        <v>87.727000000000004</v>
      </c>
      <c r="P35">
        <v>18.5</v>
      </c>
      <c r="Q35">
        <v>31.4</v>
      </c>
      <c r="R35">
        <v>21.5</v>
      </c>
      <c r="S35">
        <v>5</v>
      </c>
      <c r="T35" s="16">
        <v>1</v>
      </c>
      <c r="U35" s="23">
        <f t="shared" si="0"/>
        <v>960</v>
      </c>
      <c r="V35" s="5"/>
    </row>
    <row r="36" spans="1:22">
      <c r="A36" s="16">
        <v>1</v>
      </c>
      <c r="B36" t="s">
        <v>36</v>
      </c>
      <c r="C36" t="s">
        <v>14</v>
      </c>
      <c r="D36">
        <v>613077</v>
      </c>
      <c r="E36">
        <v>223258</v>
      </c>
      <c r="F36">
        <v>7.4673350000000003</v>
      </c>
      <c r="G36">
        <v>0</v>
      </c>
      <c r="H36">
        <v>92.317999999999998</v>
      </c>
      <c r="I36">
        <v>23.4</v>
      </c>
      <c r="J36">
        <v>40.200000000000003</v>
      </c>
      <c r="K36">
        <v>72.5</v>
      </c>
      <c r="L36">
        <v>1.0135000000000001</v>
      </c>
      <c r="M36">
        <v>89.375</v>
      </c>
      <c r="N36">
        <v>95.298000000000002</v>
      </c>
      <c r="O36">
        <v>93.466999999999999</v>
      </c>
      <c r="P36">
        <v>17.600000000000001</v>
      </c>
      <c r="Q36">
        <v>30.7</v>
      </c>
      <c r="R36">
        <v>21.5</v>
      </c>
      <c r="S36">
        <v>5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458242</v>
      </c>
      <c r="T6" s="16">
        <v>30</v>
      </c>
      <c r="U6" s="23">
        <f>D6-D7</f>
        <v>1238</v>
      </c>
      <c r="V6" s="4"/>
    </row>
    <row r="7" spans="1:22">
      <c r="A7" s="16">
        <v>30</v>
      </c>
      <c r="B7" t="s">
        <v>189</v>
      </c>
      <c r="C7" t="s">
        <v>14</v>
      </c>
      <c r="D7">
        <v>457004</v>
      </c>
      <c r="E7">
        <v>64394</v>
      </c>
      <c r="F7">
        <v>7.1777470000000001</v>
      </c>
      <c r="G7">
        <v>0</v>
      </c>
      <c r="H7">
        <v>93.81</v>
      </c>
      <c r="I7">
        <v>21.4</v>
      </c>
      <c r="J7">
        <v>11.5</v>
      </c>
      <c r="K7">
        <v>159.80000000000001</v>
      </c>
      <c r="L7">
        <v>1.0121</v>
      </c>
      <c r="M7">
        <v>88.542000000000002</v>
      </c>
      <c r="N7">
        <v>95.006</v>
      </c>
      <c r="O7">
        <v>89.281000000000006</v>
      </c>
      <c r="P7">
        <v>14.2</v>
      </c>
      <c r="Q7">
        <v>28.9</v>
      </c>
      <c r="R7">
        <v>20.8</v>
      </c>
      <c r="S7">
        <v>5.51</v>
      </c>
      <c r="T7" s="16">
        <v>29</v>
      </c>
      <c r="U7" s="23">
        <f>D7-D8</f>
        <v>266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456738</v>
      </c>
      <c r="E8">
        <v>64358</v>
      </c>
      <c r="F8">
        <v>7.7365729999999999</v>
      </c>
      <c r="G8">
        <v>0</v>
      </c>
      <c r="H8">
        <v>93.650999999999996</v>
      </c>
      <c r="I8">
        <v>19.100000000000001</v>
      </c>
      <c r="J8">
        <v>38.6</v>
      </c>
      <c r="K8">
        <v>151.5</v>
      </c>
      <c r="L8">
        <v>1.0142</v>
      </c>
      <c r="M8">
        <v>91.471000000000004</v>
      </c>
      <c r="N8">
        <v>95.909000000000006</v>
      </c>
      <c r="O8">
        <v>94.491</v>
      </c>
      <c r="P8">
        <v>13</v>
      </c>
      <c r="Q8">
        <v>27.7</v>
      </c>
      <c r="R8">
        <v>14.2</v>
      </c>
      <c r="S8">
        <v>5.51</v>
      </c>
      <c r="T8" s="22">
        <v>28</v>
      </c>
      <c r="U8" s="23">
        <f t="shared" ref="U8:U35" si="0">D8-D9</f>
        <v>893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455845</v>
      </c>
      <c r="E9">
        <v>64237</v>
      </c>
      <c r="F9">
        <v>7.3943099999999999</v>
      </c>
      <c r="G9">
        <v>0</v>
      </c>
      <c r="H9">
        <v>91.332999999999998</v>
      </c>
      <c r="I9">
        <v>20.6</v>
      </c>
      <c r="J9">
        <v>59.9</v>
      </c>
      <c r="K9">
        <v>154.1</v>
      </c>
      <c r="L9">
        <v>1.0126999999999999</v>
      </c>
      <c r="M9">
        <v>87.311000000000007</v>
      </c>
      <c r="N9">
        <v>94.07</v>
      </c>
      <c r="O9">
        <v>92.016000000000005</v>
      </c>
      <c r="P9">
        <v>17.5</v>
      </c>
      <c r="Q9">
        <v>26.2</v>
      </c>
      <c r="R9">
        <v>20.100000000000001</v>
      </c>
      <c r="S9">
        <v>5.51</v>
      </c>
      <c r="T9" s="16">
        <v>27</v>
      </c>
      <c r="U9" s="23">
        <f t="shared" si="0"/>
        <v>1403</v>
      </c>
      <c r="V9" s="16"/>
    </row>
    <row r="10" spans="1:22">
      <c r="A10" s="16">
        <v>27</v>
      </c>
      <c r="B10" t="s">
        <v>192</v>
      </c>
      <c r="C10" t="s">
        <v>14</v>
      </c>
      <c r="D10">
        <v>454442</v>
      </c>
      <c r="E10">
        <v>64045</v>
      </c>
      <c r="F10">
        <v>7.1147499999999999</v>
      </c>
      <c r="G10">
        <v>0</v>
      </c>
      <c r="H10">
        <v>89.614999999999995</v>
      </c>
      <c r="I10">
        <v>20.6</v>
      </c>
      <c r="J10">
        <v>62.3</v>
      </c>
      <c r="K10">
        <v>160.6</v>
      </c>
      <c r="L10">
        <v>1.0121</v>
      </c>
      <c r="M10">
        <v>84.537999999999997</v>
      </c>
      <c r="N10">
        <v>92.596000000000004</v>
      </c>
      <c r="O10">
        <v>88.227999999999994</v>
      </c>
      <c r="P10">
        <v>17.5</v>
      </c>
      <c r="Q10">
        <v>26.4</v>
      </c>
      <c r="R10">
        <v>20.3</v>
      </c>
      <c r="S10">
        <v>5.52</v>
      </c>
      <c r="T10" s="16">
        <v>26</v>
      </c>
      <c r="U10" s="23">
        <f t="shared" si="0"/>
        <v>1473</v>
      </c>
      <c r="V10" s="16"/>
    </row>
    <row r="11" spans="1:22">
      <c r="A11" s="16">
        <v>26</v>
      </c>
      <c r="B11" t="s">
        <v>193</v>
      </c>
      <c r="C11" t="s">
        <v>14</v>
      </c>
      <c r="D11">
        <v>452969</v>
      </c>
      <c r="E11">
        <v>63840</v>
      </c>
      <c r="F11">
        <v>7.0496850000000002</v>
      </c>
      <c r="G11">
        <v>0</v>
      </c>
      <c r="H11">
        <v>88.834999999999994</v>
      </c>
      <c r="I11">
        <v>20.100000000000001</v>
      </c>
      <c r="J11">
        <v>62.4</v>
      </c>
      <c r="K11">
        <v>153.9</v>
      </c>
      <c r="L11">
        <v>1.012</v>
      </c>
      <c r="M11">
        <v>85.75</v>
      </c>
      <c r="N11">
        <v>92.42</v>
      </c>
      <c r="O11">
        <v>87.126000000000005</v>
      </c>
      <c r="P11">
        <v>17.8</v>
      </c>
      <c r="Q11">
        <v>24.2</v>
      </c>
      <c r="R11">
        <v>19.8</v>
      </c>
      <c r="S11">
        <v>5.5</v>
      </c>
      <c r="T11" s="16">
        <v>25</v>
      </c>
      <c r="U11" s="23">
        <f t="shared" si="0"/>
        <v>1463</v>
      </c>
      <c r="V11" s="16"/>
    </row>
    <row r="12" spans="1:22">
      <c r="A12" s="16">
        <v>25</v>
      </c>
      <c r="B12" t="s">
        <v>194</v>
      </c>
      <c r="C12" t="s">
        <v>14</v>
      </c>
      <c r="D12">
        <v>451506</v>
      </c>
      <c r="E12">
        <v>63635</v>
      </c>
      <c r="F12">
        <v>7.0144859999999998</v>
      </c>
      <c r="G12">
        <v>0</v>
      </c>
      <c r="H12">
        <v>89.447999999999993</v>
      </c>
      <c r="I12">
        <v>21.2</v>
      </c>
      <c r="J12">
        <v>59</v>
      </c>
      <c r="K12">
        <v>152.9</v>
      </c>
      <c r="L12">
        <v>1.0119</v>
      </c>
      <c r="M12">
        <v>85.433999999999997</v>
      </c>
      <c r="N12">
        <v>92.456999999999994</v>
      </c>
      <c r="O12">
        <v>86.683999999999997</v>
      </c>
      <c r="P12">
        <v>18</v>
      </c>
      <c r="Q12">
        <v>25.6</v>
      </c>
      <c r="R12">
        <v>19.899999999999999</v>
      </c>
      <c r="S12">
        <v>5.51</v>
      </c>
      <c r="T12" s="16">
        <v>24</v>
      </c>
      <c r="U12" s="23">
        <f t="shared" si="0"/>
        <v>1387</v>
      </c>
      <c r="V12" s="16"/>
    </row>
    <row r="13" spans="1:22">
      <c r="A13" s="16">
        <v>24</v>
      </c>
      <c r="B13" t="s">
        <v>195</v>
      </c>
      <c r="C13" t="s">
        <v>14</v>
      </c>
      <c r="D13">
        <v>450119</v>
      </c>
      <c r="E13">
        <v>63441</v>
      </c>
      <c r="F13">
        <v>6.9914860000000001</v>
      </c>
      <c r="G13">
        <v>0</v>
      </c>
      <c r="H13">
        <v>88.927000000000007</v>
      </c>
      <c r="I13">
        <v>20.8</v>
      </c>
      <c r="J13">
        <v>54.8</v>
      </c>
      <c r="K13">
        <v>154.19999999999999</v>
      </c>
      <c r="L13">
        <v>1.0118</v>
      </c>
      <c r="M13">
        <v>86.033000000000001</v>
      </c>
      <c r="N13">
        <v>92.341999999999999</v>
      </c>
      <c r="O13">
        <v>86.638000000000005</v>
      </c>
      <c r="P13">
        <v>18.3</v>
      </c>
      <c r="Q13">
        <v>26.1</v>
      </c>
      <c r="R13">
        <v>20.7</v>
      </c>
      <c r="S13">
        <v>5.51</v>
      </c>
      <c r="T13" s="16">
        <v>23</v>
      </c>
      <c r="U13" s="23">
        <f t="shared" si="0"/>
        <v>1289</v>
      </c>
      <c r="V13" s="16"/>
    </row>
    <row r="14" spans="1:22">
      <c r="A14" s="16">
        <v>23</v>
      </c>
      <c r="B14" t="s">
        <v>13</v>
      </c>
      <c r="C14" t="s">
        <v>14</v>
      </c>
      <c r="D14">
        <v>448830</v>
      </c>
      <c r="E14">
        <v>63261</v>
      </c>
      <c r="F14">
        <v>7.2546179999999998</v>
      </c>
      <c r="G14">
        <v>0</v>
      </c>
      <c r="H14">
        <v>93.286000000000001</v>
      </c>
      <c r="I14">
        <v>23.5</v>
      </c>
      <c r="J14">
        <v>30.9</v>
      </c>
      <c r="K14">
        <v>180.4</v>
      </c>
      <c r="L14">
        <v>1.0123</v>
      </c>
      <c r="M14">
        <v>89.662999999999997</v>
      </c>
      <c r="N14">
        <v>94.844999999999999</v>
      </c>
      <c r="O14">
        <v>90.403999999999996</v>
      </c>
      <c r="P14">
        <v>15.7</v>
      </c>
      <c r="Q14">
        <v>32.1</v>
      </c>
      <c r="R14">
        <v>21</v>
      </c>
      <c r="S14">
        <v>5.66</v>
      </c>
      <c r="T14" s="16">
        <v>22</v>
      </c>
      <c r="U14" s="23">
        <f t="shared" si="0"/>
        <v>707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448123</v>
      </c>
      <c r="E15">
        <v>63166</v>
      </c>
      <c r="F15">
        <v>7.6090499999999999</v>
      </c>
      <c r="G15">
        <v>0</v>
      </c>
      <c r="H15">
        <v>91.736999999999995</v>
      </c>
      <c r="I15">
        <v>19.3</v>
      </c>
      <c r="J15">
        <v>36.799999999999997</v>
      </c>
      <c r="K15">
        <v>158.1</v>
      </c>
      <c r="L15">
        <v>1.0137</v>
      </c>
      <c r="M15">
        <v>89.183999999999997</v>
      </c>
      <c r="N15">
        <v>95.028999999999996</v>
      </c>
      <c r="O15">
        <v>93.3</v>
      </c>
      <c r="P15">
        <v>14.7</v>
      </c>
      <c r="Q15">
        <v>26.7</v>
      </c>
      <c r="R15">
        <v>15.6</v>
      </c>
      <c r="S15">
        <v>5.66</v>
      </c>
      <c r="T15" s="22">
        <v>21</v>
      </c>
      <c r="U15" s="23">
        <f t="shared" si="0"/>
        <v>851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447272</v>
      </c>
      <c r="E16">
        <v>63048</v>
      </c>
      <c r="F16">
        <v>7.3012309999999996</v>
      </c>
      <c r="G16">
        <v>0</v>
      </c>
      <c r="H16">
        <v>89.64</v>
      </c>
      <c r="I16">
        <v>20.3</v>
      </c>
      <c r="J16">
        <v>63.5</v>
      </c>
      <c r="K16">
        <v>152.80000000000001</v>
      </c>
      <c r="L16">
        <v>1.0124</v>
      </c>
      <c r="M16">
        <v>86.248999999999995</v>
      </c>
      <c r="N16">
        <v>91.992999999999995</v>
      </c>
      <c r="O16">
        <v>91.028000000000006</v>
      </c>
      <c r="P16">
        <v>17.8</v>
      </c>
      <c r="Q16">
        <v>25</v>
      </c>
      <c r="R16">
        <v>20.9</v>
      </c>
      <c r="S16">
        <v>5.65</v>
      </c>
      <c r="T16" s="16">
        <v>20</v>
      </c>
      <c r="U16" s="23">
        <f t="shared" si="0"/>
        <v>1491</v>
      </c>
      <c r="V16" s="16"/>
    </row>
    <row r="17" spans="1:22">
      <c r="A17" s="16">
        <v>20</v>
      </c>
      <c r="B17" t="s">
        <v>17</v>
      </c>
      <c r="C17" t="s">
        <v>14</v>
      </c>
      <c r="D17">
        <v>445781</v>
      </c>
      <c r="E17">
        <v>62841</v>
      </c>
      <c r="F17">
        <v>7.0079200000000004</v>
      </c>
      <c r="G17">
        <v>0</v>
      </c>
      <c r="H17">
        <v>88.971999999999994</v>
      </c>
      <c r="I17">
        <v>21.3</v>
      </c>
      <c r="J17">
        <v>59.6</v>
      </c>
      <c r="K17">
        <v>151.6</v>
      </c>
      <c r="L17">
        <v>1.0118</v>
      </c>
      <c r="M17">
        <v>85.811000000000007</v>
      </c>
      <c r="N17">
        <v>91.456000000000003</v>
      </c>
      <c r="O17">
        <v>86.828999999999994</v>
      </c>
      <c r="P17">
        <v>17.7</v>
      </c>
      <c r="Q17">
        <v>28.5</v>
      </c>
      <c r="R17">
        <v>20.6</v>
      </c>
      <c r="S17">
        <v>5.65</v>
      </c>
      <c r="T17" s="16">
        <v>19</v>
      </c>
      <c r="U17" s="23">
        <f t="shared" si="0"/>
        <v>1397</v>
      </c>
      <c r="V17" s="16"/>
    </row>
    <row r="18" spans="1:22">
      <c r="A18" s="16">
        <v>19</v>
      </c>
      <c r="B18" t="s">
        <v>18</v>
      </c>
      <c r="C18" t="s">
        <v>14</v>
      </c>
      <c r="D18">
        <v>444384</v>
      </c>
      <c r="E18">
        <v>62645</v>
      </c>
      <c r="F18">
        <v>7.128368</v>
      </c>
      <c r="G18">
        <v>0</v>
      </c>
      <c r="H18">
        <v>88.986000000000004</v>
      </c>
      <c r="I18">
        <v>21.4</v>
      </c>
      <c r="J18">
        <v>57.8</v>
      </c>
      <c r="K18">
        <v>150.1</v>
      </c>
      <c r="L18">
        <v>1.012</v>
      </c>
      <c r="M18">
        <v>83.432000000000002</v>
      </c>
      <c r="N18">
        <v>92.700999999999993</v>
      </c>
      <c r="O18">
        <v>88.656000000000006</v>
      </c>
      <c r="P18">
        <v>18.3</v>
      </c>
      <c r="Q18">
        <v>26.5</v>
      </c>
      <c r="R18">
        <v>21</v>
      </c>
      <c r="S18">
        <v>5.66</v>
      </c>
      <c r="T18" s="16">
        <v>18</v>
      </c>
      <c r="U18" s="23">
        <f t="shared" si="0"/>
        <v>1346</v>
      </c>
      <c r="V18" s="16"/>
    </row>
    <row r="19" spans="1:22">
      <c r="A19" s="16">
        <v>18</v>
      </c>
      <c r="B19" t="s">
        <v>19</v>
      </c>
      <c r="C19" t="s">
        <v>14</v>
      </c>
      <c r="D19">
        <v>443038</v>
      </c>
      <c r="E19">
        <v>62456</v>
      </c>
      <c r="F19">
        <v>6.9305240000000001</v>
      </c>
      <c r="G19">
        <v>0</v>
      </c>
      <c r="H19">
        <v>88.697000000000003</v>
      </c>
      <c r="I19">
        <v>22.8</v>
      </c>
      <c r="J19">
        <v>52.8</v>
      </c>
      <c r="K19">
        <v>150.9</v>
      </c>
      <c r="L19">
        <v>1.0115000000000001</v>
      </c>
      <c r="M19">
        <v>83.635999999999996</v>
      </c>
      <c r="N19">
        <v>91.792000000000002</v>
      </c>
      <c r="O19">
        <v>86.18</v>
      </c>
      <c r="P19">
        <v>19.100000000000001</v>
      </c>
      <c r="Q19">
        <v>30.4</v>
      </c>
      <c r="R19">
        <v>21.8</v>
      </c>
      <c r="S19">
        <v>5.66</v>
      </c>
      <c r="T19" s="16">
        <v>17</v>
      </c>
      <c r="U19" s="23">
        <f t="shared" si="0"/>
        <v>1231</v>
      </c>
      <c r="V19" s="16"/>
    </row>
    <row r="20" spans="1:22">
      <c r="A20" s="16">
        <v>17</v>
      </c>
      <c r="B20" t="s">
        <v>20</v>
      </c>
      <c r="C20" t="s">
        <v>14</v>
      </c>
      <c r="D20">
        <v>441807</v>
      </c>
      <c r="E20">
        <v>62282</v>
      </c>
      <c r="F20">
        <v>6.9732539999999998</v>
      </c>
      <c r="G20">
        <v>0</v>
      </c>
      <c r="H20">
        <v>89.91</v>
      </c>
      <c r="I20">
        <v>22.9</v>
      </c>
      <c r="J20">
        <v>53.6</v>
      </c>
      <c r="K20">
        <v>151.9</v>
      </c>
      <c r="L20">
        <v>1.0117</v>
      </c>
      <c r="M20">
        <v>85.715999999999994</v>
      </c>
      <c r="N20">
        <v>92.022000000000006</v>
      </c>
      <c r="O20">
        <v>86.626000000000005</v>
      </c>
      <c r="P20">
        <v>18</v>
      </c>
      <c r="Q20">
        <v>29.2</v>
      </c>
      <c r="R20">
        <v>21.4</v>
      </c>
      <c r="S20">
        <v>5.66</v>
      </c>
      <c r="T20" s="16">
        <v>16</v>
      </c>
      <c r="U20" s="23">
        <f t="shared" si="0"/>
        <v>1266</v>
      </c>
      <c r="V20" s="16"/>
    </row>
    <row r="21" spans="1:22">
      <c r="A21" s="16">
        <v>16</v>
      </c>
      <c r="B21" t="s">
        <v>21</v>
      </c>
      <c r="C21" t="s">
        <v>14</v>
      </c>
      <c r="D21">
        <v>440541</v>
      </c>
      <c r="E21">
        <v>62105</v>
      </c>
      <c r="F21">
        <v>7.3339259999999999</v>
      </c>
      <c r="G21">
        <v>0</v>
      </c>
      <c r="H21">
        <v>93.527000000000001</v>
      </c>
      <c r="I21">
        <v>24.3</v>
      </c>
      <c r="J21">
        <v>7.2</v>
      </c>
      <c r="K21">
        <v>120.8</v>
      </c>
      <c r="L21">
        <v>1.0125</v>
      </c>
      <c r="M21">
        <v>88.66</v>
      </c>
      <c r="N21">
        <v>94.804000000000002</v>
      </c>
      <c r="O21">
        <v>91.275000000000006</v>
      </c>
      <c r="P21">
        <v>15.5</v>
      </c>
      <c r="Q21">
        <v>34.9</v>
      </c>
      <c r="R21">
        <v>20.3</v>
      </c>
      <c r="S21">
        <v>5.66</v>
      </c>
      <c r="T21" s="16">
        <v>15</v>
      </c>
      <c r="U21" s="23">
        <f t="shared" si="0"/>
        <v>172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440369</v>
      </c>
      <c r="E22">
        <v>62082</v>
      </c>
      <c r="F22">
        <v>7.6428789999999998</v>
      </c>
      <c r="G22">
        <v>0</v>
      </c>
      <c r="H22">
        <v>92.656999999999996</v>
      </c>
      <c r="I22">
        <v>22.2</v>
      </c>
      <c r="J22">
        <v>27.4</v>
      </c>
      <c r="K22">
        <v>145.6</v>
      </c>
      <c r="L22">
        <v>1.0137</v>
      </c>
      <c r="M22">
        <v>89.65</v>
      </c>
      <c r="N22">
        <v>95.171000000000006</v>
      </c>
      <c r="O22">
        <v>93.95</v>
      </c>
      <c r="P22">
        <v>12.9</v>
      </c>
      <c r="Q22">
        <v>29.7</v>
      </c>
      <c r="R22">
        <v>16.100000000000001</v>
      </c>
      <c r="S22">
        <v>5.66</v>
      </c>
      <c r="T22" s="22">
        <v>14</v>
      </c>
      <c r="U22" s="23">
        <f t="shared" si="0"/>
        <v>629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439740</v>
      </c>
      <c r="E23">
        <v>61995</v>
      </c>
      <c r="F23">
        <v>7.3994090000000003</v>
      </c>
      <c r="G23">
        <v>0</v>
      </c>
      <c r="H23">
        <v>91.340999999999994</v>
      </c>
      <c r="I23">
        <v>23.5</v>
      </c>
      <c r="J23">
        <v>53.1</v>
      </c>
      <c r="K23">
        <v>153.80000000000001</v>
      </c>
      <c r="L23">
        <v>1.0125</v>
      </c>
      <c r="M23">
        <v>87.98</v>
      </c>
      <c r="N23">
        <v>93.504999999999995</v>
      </c>
      <c r="O23">
        <v>92.558999999999997</v>
      </c>
      <c r="P23">
        <v>16.600000000000001</v>
      </c>
      <c r="Q23">
        <v>32.200000000000003</v>
      </c>
      <c r="R23">
        <v>21.4</v>
      </c>
      <c r="S23">
        <v>5.66</v>
      </c>
      <c r="T23" s="16">
        <v>13</v>
      </c>
      <c r="U23" s="23">
        <f t="shared" si="0"/>
        <v>1238</v>
      </c>
      <c r="V23" s="16"/>
    </row>
    <row r="24" spans="1:22">
      <c r="A24" s="16">
        <v>13</v>
      </c>
      <c r="B24" t="s">
        <v>24</v>
      </c>
      <c r="C24" t="s">
        <v>14</v>
      </c>
      <c r="D24">
        <v>438502</v>
      </c>
      <c r="E24">
        <v>61824</v>
      </c>
      <c r="F24">
        <v>7.1113860000000004</v>
      </c>
      <c r="G24">
        <v>0</v>
      </c>
      <c r="H24">
        <v>89.022999999999996</v>
      </c>
      <c r="I24">
        <v>23.4</v>
      </c>
      <c r="J24">
        <v>57.4</v>
      </c>
      <c r="K24">
        <v>149.69999999999999</v>
      </c>
      <c r="L24">
        <v>1.0119</v>
      </c>
      <c r="M24">
        <v>85.444999999999993</v>
      </c>
      <c r="N24">
        <v>92.126999999999995</v>
      </c>
      <c r="O24">
        <v>88.634</v>
      </c>
      <c r="P24">
        <v>16.8</v>
      </c>
      <c r="Q24">
        <v>31.7</v>
      </c>
      <c r="R24">
        <v>21.6</v>
      </c>
      <c r="S24">
        <v>5.67</v>
      </c>
      <c r="T24" s="16">
        <v>12</v>
      </c>
      <c r="U24" s="23">
        <f t="shared" si="0"/>
        <v>1344</v>
      </c>
      <c r="V24" s="16"/>
    </row>
    <row r="25" spans="1:22">
      <c r="A25" s="16">
        <v>12</v>
      </c>
      <c r="B25" t="s">
        <v>25</v>
      </c>
      <c r="C25" t="s">
        <v>14</v>
      </c>
      <c r="D25">
        <v>437158</v>
      </c>
      <c r="E25">
        <v>61634</v>
      </c>
      <c r="F25">
        <v>6.9547230000000004</v>
      </c>
      <c r="G25">
        <v>0</v>
      </c>
      <c r="H25">
        <v>89.319000000000003</v>
      </c>
      <c r="I25">
        <v>22.4</v>
      </c>
      <c r="J25">
        <v>58.6</v>
      </c>
      <c r="K25">
        <v>154.4</v>
      </c>
      <c r="L25">
        <v>1.0116000000000001</v>
      </c>
      <c r="M25">
        <v>85.856999999999999</v>
      </c>
      <c r="N25">
        <v>92.522000000000006</v>
      </c>
      <c r="O25">
        <v>86.33</v>
      </c>
      <c r="P25">
        <v>16.600000000000001</v>
      </c>
      <c r="Q25">
        <v>28.1</v>
      </c>
      <c r="R25">
        <v>21.3</v>
      </c>
      <c r="S25">
        <v>5.65</v>
      </c>
      <c r="T25" s="16">
        <v>11</v>
      </c>
      <c r="U25" s="23">
        <f t="shared" si="0"/>
        <v>1374</v>
      </c>
      <c r="V25" s="16"/>
    </row>
    <row r="26" spans="1:22">
      <c r="A26" s="16">
        <v>11</v>
      </c>
      <c r="B26" t="s">
        <v>26</v>
      </c>
      <c r="C26" t="s">
        <v>14</v>
      </c>
      <c r="D26">
        <v>435784</v>
      </c>
      <c r="E26">
        <v>61441</v>
      </c>
      <c r="F26">
        <v>6.9710749999999999</v>
      </c>
      <c r="G26">
        <v>0</v>
      </c>
      <c r="H26">
        <v>88.486999999999995</v>
      </c>
      <c r="I26">
        <v>22.7</v>
      </c>
      <c r="J26">
        <v>62.9</v>
      </c>
      <c r="K26">
        <v>154.80000000000001</v>
      </c>
      <c r="L26">
        <v>1.0117</v>
      </c>
      <c r="M26">
        <v>85.09</v>
      </c>
      <c r="N26">
        <v>91.86</v>
      </c>
      <c r="O26">
        <v>86.391999999999996</v>
      </c>
      <c r="P26">
        <v>17</v>
      </c>
      <c r="Q26">
        <v>30.3</v>
      </c>
      <c r="R26">
        <v>20.8</v>
      </c>
      <c r="S26">
        <v>5.65</v>
      </c>
      <c r="T26" s="16">
        <v>10</v>
      </c>
      <c r="U26" s="23">
        <f t="shared" si="0"/>
        <v>1482</v>
      </c>
      <c r="V26" s="16"/>
    </row>
    <row r="27" spans="1:22">
      <c r="A27" s="16">
        <v>10</v>
      </c>
      <c r="B27" t="s">
        <v>27</v>
      </c>
      <c r="C27" t="s">
        <v>14</v>
      </c>
      <c r="D27">
        <v>434302</v>
      </c>
      <c r="E27">
        <v>61231</v>
      </c>
      <c r="F27">
        <v>6.8611180000000003</v>
      </c>
      <c r="G27">
        <v>0</v>
      </c>
      <c r="H27">
        <v>88.974000000000004</v>
      </c>
      <c r="I27">
        <v>23.3</v>
      </c>
      <c r="J27">
        <v>54.4</v>
      </c>
      <c r="K27">
        <v>138.6</v>
      </c>
      <c r="L27">
        <v>1.0114000000000001</v>
      </c>
      <c r="M27">
        <v>84.897000000000006</v>
      </c>
      <c r="N27">
        <v>91.533000000000001</v>
      </c>
      <c r="O27">
        <v>85.137</v>
      </c>
      <c r="P27">
        <v>18</v>
      </c>
      <c r="Q27">
        <v>31.1</v>
      </c>
      <c r="R27">
        <v>21.6</v>
      </c>
      <c r="S27">
        <v>5.65</v>
      </c>
      <c r="T27" s="16">
        <v>9</v>
      </c>
      <c r="U27" s="23">
        <f t="shared" si="0"/>
        <v>1283</v>
      </c>
      <c r="V27" s="16"/>
    </row>
    <row r="28" spans="1:22">
      <c r="A28" s="16">
        <v>9</v>
      </c>
      <c r="B28" t="s">
        <v>28</v>
      </c>
      <c r="C28" t="s">
        <v>14</v>
      </c>
      <c r="D28">
        <v>433019</v>
      </c>
      <c r="E28">
        <v>61050</v>
      </c>
      <c r="F28">
        <v>7.1602779999999999</v>
      </c>
      <c r="G28">
        <v>0</v>
      </c>
      <c r="H28">
        <v>93.37</v>
      </c>
      <c r="I28">
        <v>21.9</v>
      </c>
      <c r="J28">
        <v>10.4</v>
      </c>
      <c r="K28">
        <v>180.7</v>
      </c>
      <c r="L28">
        <v>1.012</v>
      </c>
      <c r="M28">
        <v>87.671999999999997</v>
      </c>
      <c r="N28">
        <v>94.915000000000006</v>
      </c>
      <c r="O28">
        <v>89.308000000000007</v>
      </c>
      <c r="P28">
        <v>14.5</v>
      </c>
      <c r="Q28">
        <v>29.3</v>
      </c>
      <c r="R28">
        <v>21.6</v>
      </c>
      <c r="S28">
        <v>5.65</v>
      </c>
      <c r="T28" s="16">
        <v>8</v>
      </c>
      <c r="U28" s="23">
        <f t="shared" si="0"/>
        <v>256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432763</v>
      </c>
      <c r="E29">
        <v>61015</v>
      </c>
      <c r="F29">
        <v>7.6575150000000001</v>
      </c>
      <c r="G29">
        <v>0</v>
      </c>
      <c r="H29">
        <v>92.584999999999994</v>
      </c>
      <c r="I29">
        <v>20.2</v>
      </c>
      <c r="J29">
        <v>30.2</v>
      </c>
      <c r="K29">
        <v>153.19999999999999</v>
      </c>
      <c r="L29">
        <v>1.0139</v>
      </c>
      <c r="M29">
        <v>90.272000000000006</v>
      </c>
      <c r="N29">
        <v>95.286000000000001</v>
      </c>
      <c r="O29">
        <v>93.817999999999998</v>
      </c>
      <c r="P29">
        <v>13.3</v>
      </c>
      <c r="Q29">
        <v>27</v>
      </c>
      <c r="R29">
        <v>15.3</v>
      </c>
      <c r="S29">
        <v>5.66</v>
      </c>
      <c r="T29" s="22">
        <v>7</v>
      </c>
      <c r="U29" s="23">
        <f t="shared" si="0"/>
        <v>698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432065</v>
      </c>
      <c r="E30">
        <v>60919</v>
      </c>
      <c r="F30">
        <v>7.3422010000000002</v>
      </c>
      <c r="G30">
        <v>0</v>
      </c>
      <c r="H30">
        <v>89.688999999999993</v>
      </c>
      <c r="I30">
        <v>21.6</v>
      </c>
      <c r="J30">
        <v>60.3</v>
      </c>
      <c r="K30">
        <v>152.6</v>
      </c>
      <c r="L30">
        <v>1.0124</v>
      </c>
      <c r="M30">
        <v>86.274000000000001</v>
      </c>
      <c r="N30">
        <v>92.682000000000002</v>
      </c>
      <c r="O30">
        <v>91.644999999999996</v>
      </c>
      <c r="P30">
        <v>17.600000000000001</v>
      </c>
      <c r="Q30">
        <v>29.1</v>
      </c>
      <c r="R30">
        <v>21</v>
      </c>
      <c r="S30">
        <v>5.66</v>
      </c>
      <c r="T30" s="16">
        <v>6</v>
      </c>
      <c r="U30" s="23">
        <f t="shared" si="0"/>
        <v>1414</v>
      </c>
      <c r="V30" s="5"/>
    </row>
    <row r="31" spans="1:22">
      <c r="A31" s="16">
        <v>6</v>
      </c>
      <c r="B31" t="s">
        <v>31</v>
      </c>
      <c r="C31" t="s">
        <v>14</v>
      </c>
      <c r="D31">
        <v>430651</v>
      </c>
      <c r="E31">
        <v>60722</v>
      </c>
      <c r="F31">
        <v>7.0247000000000002</v>
      </c>
      <c r="G31">
        <v>0</v>
      </c>
      <c r="H31">
        <v>88.914000000000001</v>
      </c>
      <c r="I31">
        <v>22.1</v>
      </c>
      <c r="J31">
        <v>60.4</v>
      </c>
      <c r="K31">
        <v>146.69999999999999</v>
      </c>
      <c r="L31">
        <v>1.0118</v>
      </c>
      <c r="M31">
        <v>85.578999999999994</v>
      </c>
      <c r="N31">
        <v>92.338999999999999</v>
      </c>
      <c r="O31">
        <v>87.343000000000004</v>
      </c>
      <c r="P31">
        <v>18.100000000000001</v>
      </c>
      <c r="Q31">
        <v>27.4</v>
      </c>
      <c r="R31">
        <v>21.4</v>
      </c>
      <c r="S31">
        <v>5.67</v>
      </c>
      <c r="T31" s="16">
        <v>5</v>
      </c>
      <c r="U31" s="23">
        <f t="shared" si="0"/>
        <v>1409</v>
      </c>
      <c r="V31" s="5"/>
    </row>
    <row r="32" spans="1:22">
      <c r="A32" s="16">
        <v>5</v>
      </c>
      <c r="B32" t="s">
        <v>32</v>
      </c>
      <c r="C32" t="s">
        <v>14</v>
      </c>
      <c r="D32">
        <v>429242</v>
      </c>
      <c r="E32">
        <v>60524</v>
      </c>
      <c r="F32">
        <v>6.9254870000000004</v>
      </c>
      <c r="G32">
        <v>0</v>
      </c>
      <c r="H32">
        <v>89.108000000000004</v>
      </c>
      <c r="I32">
        <v>21.5</v>
      </c>
      <c r="J32">
        <v>60.3</v>
      </c>
      <c r="K32">
        <v>149.30000000000001</v>
      </c>
      <c r="L32">
        <v>1.0116000000000001</v>
      </c>
      <c r="M32">
        <v>85.066000000000003</v>
      </c>
      <c r="N32">
        <v>91.816000000000003</v>
      </c>
      <c r="O32">
        <v>85.847999999999999</v>
      </c>
      <c r="P32">
        <v>16.399999999999999</v>
      </c>
      <c r="Q32">
        <v>27</v>
      </c>
      <c r="R32">
        <v>21</v>
      </c>
      <c r="S32">
        <v>5.66</v>
      </c>
      <c r="T32" s="16">
        <v>4</v>
      </c>
      <c r="U32" s="23">
        <f t="shared" si="0"/>
        <v>1416</v>
      </c>
      <c r="V32" s="5"/>
    </row>
    <row r="33" spans="1:22">
      <c r="A33" s="16">
        <v>4</v>
      </c>
      <c r="B33" t="s">
        <v>33</v>
      </c>
      <c r="C33" t="s">
        <v>14</v>
      </c>
      <c r="D33">
        <v>427826</v>
      </c>
      <c r="E33">
        <v>60325</v>
      </c>
      <c r="F33">
        <v>7.2165109999999997</v>
      </c>
      <c r="G33">
        <v>0</v>
      </c>
      <c r="H33">
        <v>89.706000000000003</v>
      </c>
      <c r="I33">
        <v>21.6</v>
      </c>
      <c r="J33">
        <v>65</v>
      </c>
      <c r="K33">
        <v>153.30000000000001</v>
      </c>
      <c r="L33">
        <v>1.0121</v>
      </c>
      <c r="M33">
        <v>86.59</v>
      </c>
      <c r="N33">
        <v>92.908000000000001</v>
      </c>
      <c r="O33">
        <v>90.013999999999996</v>
      </c>
      <c r="P33">
        <v>17</v>
      </c>
      <c r="Q33">
        <v>27.1</v>
      </c>
      <c r="R33">
        <v>21.4</v>
      </c>
      <c r="S33">
        <v>5.66</v>
      </c>
      <c r="T33" s="16">
        <v>3</v>
      </c>
      <c r="U33" s="23">
        <f t="shared" si="0"/>
        <v>1535</v>
      </c>
      <c r="V33" s="5"/>
    </row>
    <row r="34" spans="1:22">
      <c r="A34" s="16">
        <v>3</v>
      </c>
      <c r="B34" t="s">
        <v>34</v>
      </c>
      <c r="C34" t="s">
        <v>14</v>
      </c>
      <c r="D34">
        <v>426291</v>
      </c>
      <c r="E34">
        <v>60111</v>
      </c>
      <c r="F34">
        <v>7.0024110000000004</v>
      </c>
      <c r="G34">
        <v>0</v>
      </c>
      <c r="H34">
        <v>89.567999999999998</v>
      </c>
      <c r="I34">
        <v>21.4</v>
      </c>
      <c r="J34">
        <v>65.400000000000006</v>
      </c>
      <c r="K34">
        <v>152.6</v>
      </c>
      <c r="L34">
        <v>1.0118</v>
      </c>
      <c r="M34">
        <v>84.864000000000004</v>
      </c>
      <c r="N34">
        <v>93.069000000000003</v>
      </c>
      <c r="O34">
        <v>86.835999999999999</v>
      </c>
      <c r="P34">
        <v>16.3</v>
      </c>
      <c r="Q34">
        <v>27.5</v>
      </c>
      <c r="R34">
        <v>20.8</v>
      </c>
      <c r="S34">
        <v>5.67</v>
      </c>
      <c r="T34" s="16">
        <v>2</v>
      </c>
      <c r="U34" s="23">
        <f t="shared" si="0"/>
        <v>1541</v>
      </c>
      <c r="V34" s="5"/>
    </row>
    <row r="35" spans="1:22">
      <c r="A35" s="16">
        <v>2</v>
      </c>
      <c r="B35" t="s">
        <v>35</v>
      </c>
      <c r="C35" t="s">
        <v>14</v>
      </c>
      <c r="D35">
        <v>424750</v>
      </c>
      <c r="E35">
        <v>59896</v>
      </c>
      <c r="F35">
        <v>7.0260829999999999</v>
      </c>
      <c r="G35">
        <v>0</v>
      </c>
      <c r="H35">
        <v>93.212000000000003</v>
      </c>
      <c r="I35">
        <v>22.1</v>
      </c>
      <c r="J35">
        <v>10.9</v>
      </c>
      <c r="K35">
        <v>181.3</v>
      </c>
      <c r="L35">
        <v>1.0118</v>
      </c>
      <c r="M35">
        <v>84.721999999999994</v>
      </c>
      <c r="N35">
        <v>94.876000000000005</v>
      </c>
      <c r="O35">
        <v>87.248000000000005</v>
      </c>
      <c r="P35">
        <v>13.7</v>
      </c>
      <c r="Q35">
        <v>31.6</v>
      </c>
      <c r="R35">
        <v>21</v>
      </c>
      <c r="S35">
        <v>5.68</v>
      </c>
      <c r="T35" s="16">
        <v>1</v>
      </c>
      <c r="U35" s="23">
        <f t="shared" si="0"/>
        <v>262</v>
      </c>
      <c r="V35" s="5"/>
    </row>
    <row r="36" spans="1:22">
      <c r="A36" s="16">
        <v>1</v>
      </c>
      <c r="B36" t="s">
        <v>36</v>
      </c>
      <c r="C36" t="s">
        <v>14</v>
      </c>
      <c r="D36">
        <v>424488</v>
      </c>
      <c r="E36">
        <v>59860</v>
      </c>
      <c r="F36">
        <v>7.6803689999999998</v>
      </c>
      <c r="G36">
        <v>0</v>
      </c>
      <c r="H36">
        <v>92.241</v>
      </c>
      <c r="I36">
        <v>20.100000000000001</v>
      </c>
      <c r="J36">
        <v>32.700000000000003</v>
      </c>
      <c r="K36">
        <v>150.30000000000001</v>
      </c>
      <c r="L36">
        <v>1.014</v>
      </c>
      <c r="M36">
        <v>89.037000000000006</v>
      </c>
      <c r="N36">
        <v>95.429000000000002</v>
      </c>
      <c r="O36">
        <v>93.88</v>
      </c>
      <c r="P36">
        <v>11.4</v>
      </c>
      <c r="Q36">
        <v>27.6</v>
      </c>
      <c r="R36">
        <v>14.6</v>
      </c>
      <c r="S36">
        <v>5.66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>
      <selection activeCell="B6" sqref="B6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2</v>
      </c>
      <c r="E6">
        <v>0</v>
      </c>
      <c r="T6" s="16">
        <v>30</v>
      </c>
      <c r="U6" s="23">
        <f>D6-D7</f>
        <v>0</v>
      </c>
      <c r="V6" s="4"/>
    </row>
    <row r="7" spans="1:22">
      <c r="A7" s="16">
        <v>30</v>
      </c>
      <c r="B7" t="s">
        <v>189</v>
      </c>
      <c r="C7" t="s">
        <v>14</v>
      </c>
      <c r="D7">
        <v>2</v>
      </c>
      <c r="E7">
        <v>0</v>
      </c>
      <c r="F7">
        <v>7.1129569999999998</v>
      </c>
      <c r="G7">
        <v>0</v>
      </c>
      <c r="H7">
        <v>93.816000000000003</v>
      </c>
      <c r="I7">
        <v>25</v>
      </c>
      <c r="J7">
        <v>0</v>
      </c>
      <c r="K7">
        <v>0</v>
      </c>
      <c r="T7" s="16">
        <v>29</v>
      </c>
      <c r="U7" s="23">
        <f>D7-D8</f>
        <v>0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2</v>
      </c>
      <c r="E8">
        <v>0</v>
      </c>
      <c r="F8">
        <v>7.4733980000000004</v>
      </c>
      <c r="G8">
        <v>0</v>
      </c>
      <c r="H8">
        <v>93.825000000000003</v>
      </c>
      <c r="I8">
        <v>24.5</v>
      </c>
      <c r="J8">
        <v>0</v>
      </c>
      <c r="K8">
        <v>0</v>
      </c>
      <c r="L8"/>
      <c r="M8"/>
      <c r="N8"/>
      <c r="O8"/>
      <c r="P8"/>
      <c r="Q8"/>
      <c r="R8"/>
      <c r="S8"/>
      <c r="T8" s="22">
        <v>28</v>
      </c>
      <c r="U8" s="23">
        <f t="shared" ref="U8:U35" si="0">D8-D9</f>
        <v>0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2</v>
      </c>
      <c r="E9">
        <v>0</v>
      </c>
      <c r="F9">
        <v>7.3327270000000002</v>
      </c>
      <c r="G9">
        <v>0</v>
      </c>
      <c r="H9">
        <v>91.629000000000005</v>
      </c>
      <c r="I9">
        <v>24.6</v>
      </c>
      <c r="J9">
        <v>0</v>
      </c>
      <c r="K9">
        <v>0</v>
      </c>
      <c r="T9" s="16">
        <v>27</v>
      </c>
      <c r="U9" s="23">
        <f t="shared" si="0"/>
        <v>0</v>
      </c>
      <c r="V9" s="16"/>
    </row>
    <row r="10" spans="1:22">
      <c r="A10" s="16">
        <v>27</v>
      </c>
      <c r="B10" t="s">
        <v>192</v>
      </c>
      <c r="C10" t="s">
        <v>14</v>
      </c>
      <c r="D10">
        <v>2</v>
      </c>
      <c r="E10">
        <v>0</v>
      </c>
      <c r="F10">
        <v>7.0589550000000001</v>
      </c>
      <c r="G10">
        <v>0</v>
      </c>
      <c r="H10">
        <v>89.977000000000004</v>
      </c>
      <c r="I10">
        <v>24.6</v>
      </c>
      <c r="J10">
        <v>0</v>
      </c>
      <c r="K10">
        <v>0</v>
      </c>
      <c r="T10" s="16">
        <v>26</v>
      </c>
      <c r="U10" s="23">
        <f t="shared" si="0"/>
        <v>0</v>
      </c>
      <c r="V10" s="16"/>
    </row>
    <row r="11" spans="1:22">
      <c r="A11" s="16">
        <v>26</v>
      </c>
      <c r="B11" t="s">
        <v>193</v>
      </c>
      <c r="C11" t="s">
        <v>14</v>
      </c>
      <c r="D11">
        <v>2</v>
      </c>
      <c r="E11">
        <v>0</v>
      </c>
      <c r="F11">
        <v>6.9878629999999999</v>
      </c>
      <c r="G11">
        <v>0</v>
      </c>
      <c r="H11">
        <v>89.173000000000002</v>
      </c>
      <c r="I11">
        <v>24.5</v>
      </c>
      <c r="J11">
        <v>0</v>
      </c>
      <c r="K11">
        <v>0</v>
      </c>
      <c r="T11" s="16">
        <v>25</v>
      </c>
      <c r="U11" s="23">
        <f t="shared" si="0"/>
        <v>0</v>
      </c>
      <c r="V11" s="16"/>
    </row>
    <row r="12" spans="1:22">
      <c r="A12" s="16">
        <v>25</v>
      </c>
      <c r="B12" t="s">
        <v>194</v>
      </c>
      <c r="C12" t="s">
        <v>14</v>
      </c>
      <c r="D12">
        <v>2</v>
      </c>
      <c r="E12">
        <v>0</v>
      </c>
      <c r="F12">
        <v>6.9624800000000002</v>
      </c>
      <c r="G12">
        <v>0</v>
      </c>
      <c r="H12">
        <v>89.707999999999998</v>
      </c>
      <c r="I12">
        <v>24.9</v>
      </c>
      <c r="J12">
        <v>0</v>
      </c>
      <c r="K12">
        <v>0</v>
      </c>
      <c r="T12" s="16">
        <v>24</v>
      </c>
      <c r="U12" s="23">
        <f t="shared" si="0"/>
        <v>0</v>
      </c>
      <c r="V12" s="16"/>
    </row>
    <row r="13" spans="1:22">
      <c r="A13" s="16">
        <v>24</v>
      </c>
      <c r="B13" t="s">
        <v>195</v>
      </c>
      <c r="C13" t="s">
        <v>14</v>
      </c>
      <c r="D13">
        <v>2</v>
      </c>
      <c r="E13">
        <v>0</v>
      </c>
      <c r="F13">
        <v>6.9270750000000003</v>
      </c>
      <c r="G13">
        <v>0</v>
      </c>
      <c r="H13">
        <v>89.271000000000001</v>
      </c>
      <c r="I13">
        <v>24.9</v>
      </c>
      <c r="J13">
        <v>0</v>
      </c>
      <c r="K13">
        <v>0</v>
      </c>
      <c r="T13" s="16">
        <v>23</v>
      </c>
      <c r="U13" s="23">
        <f t="shared" si="0"/>
        <v>0</v>
      </c>
      <c r="V13" s="16"/>
    </row>
    <row r="14" spans="1:22">
      <c r="A14" s="16">
        <v>23</v>
      </c>
      <c r="B14" t="s">
        <v>13</v>
      </c>
      <c r="C14" t="s">
        <v>14</v>
      </c>
      <c r="D14">
        <v>2</v>
      </c>
      <c r="E14">
        <v>0</v>
      </c>
      <c r="F14">
        <v>7.3175059999999998</v>
      </c>
      <c r="G14">
        <v>0</v>
      </c>
      <c r="H14">
        <v>90.372</v>
      </c>
      <c r="I14">
        <v>22.8</v>
      </c>
      <c r="J14">
        <v>0</v>
      </c>
      <c r="K14">
        <v>0</v>
      </c>
      <c r="T14" s="16">
        <v>22</v>
      </c>
      <c r="U14" s="23">
        <f t="shared" si="0"/>
        <v>0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2</v>
      </c>
      <c r="E15">
        <v>0</v>
      </c>
      <c r="F15">
        <v>7.319445</v>
      </c>
      <c r="G15">
        <v>0</v>
      </c>
      <c r="H15">
        <v>90.596999999999994</v>
      </c>
      <c r="I15">
        <v>21.9</v>
      </c>
      <c r="J15">
        <v>0</v>
      </c>
      <c r="K15">
        <v>0</v>
      </c>
      <c r="L15"/>
      <c r="M15"/>
      <c r="N15"/>
      <c r="O15"/>
      <c r="P15"/>
      <c r="Q15"/>
      <c r="R15"/>
      <c r="S15"/>
      <c r="T15" s="22">
        <v>21</v>
      </c>
      <c r="U15" s="23">
        <f t="shared" si="0"/>
        <v>0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2</v>
      </c>
      <c r="E16">
        <v>0</v>
      </c>
      <c r="F16">
        <v>7.389653</v>
      </c>
      <c r="G16">
        <v>0</v>
      </c>
      <c r="H16">
        <v>90.453999999999994</v>
      </c>
      <c r="I16">
        <v>21.9</v>
      </c>
      <c r="J16">
        <v>0</v>
      </c>
      <c r="K16">
        <v>0</v>
      </c>
      <c r="T16" s="16">
        <v>20</v>
      </c>
      <c r="U16" s="23">
        <f t="shared" si="0"/>
        <v>0</v>
      </c>
      <c r="V16" s="16"/>
    </row>
    <row r="17" spans="1:22">
      <c r="A17" s="16">
        <v>20</v>
      </c>
      <c r="B17" t="s">
        <v>17</v>
      </c>
      <c r="C17" t="s">
        <v>14</v>
      </c>
      <c r="D17">
        <v>2</v>
      </c>
      <c r="E17">
        <v>0</v>
      </c>
      <c r="F17">
        <v>7.4589429999999997</v>
      </c>
      <c r="G17">
        <v>0</v>
      </c>
      <c r="H17">
        <v>90.799000000000007</v>
      </c>
      <c r="I17">
        <v>21.4</v>
      </c>
      <c r="J17">
        <v>0</v>
      </c>
      <c r="K17">
        <v>0</v>
      </c>
      <c r="T17" s="16">
        <v>19</v>
      </c>
      <c r="U17" s="23">
        <f t="shared" si="0"/>
        <v>0</v>
      </c>
      <c r="V17" s="16"/>
    </row>
    <row r="18" spans="1:22">
      <c r="A18" s="16">
        <v>19</v>
      </c>
      <c r="B18" t="s">
        <v>18</v>
      </c>
      <c r="C18" t="s">
        <v>14</v>
      </c>
      <c r="D18">
        <v>2</v>
      </c>
      <c r="E18">
        <v>0</v>
      </c>
      <c r="F18">
        <v>7.5600490000000002</v>
      </c>
      <c r="G18">
        <v>0</v>
      </c>
      <c r="H18">
        <v>95.302000000000007</v>
      </c>
      <c r="I18">
        <v>21.3</v>
      </c>
      <c r="J18">
        <v>0</v>
      </c>
      <c r="K18">
        <v>0</v>
      </c>
      <c r="T18" s="16">
        <v>18</v>
      </c>
      <c r="U18" s="23">
        <f t="shared" si="0"/>
        <v>0</v>
      </c>
      <c r="V18" s="16"/>
    </row>
    <row r="19" spans="1:22">
      <c r="A19" s="16">
        <v>18</v>
      </c>
      <c r="B19" t="s">
        <v>19</v>
      </c>
      <c r="C19" t="s">
        <v>14</v>
      </c>
      <c r="D19">
        <v>2</v>
      </c>
      <c r="E19">
        <v>0</v>
      </c>
      <c r="F19">
        <v>8.0272989999999993</v>
      </c>
      <c r="G19">
        <v>0</v>
      </c>
      <c r="H19">
        <v>94.387</v>
      </c>
      <c r="I19">
        <v>20.399999999999999</v>
      </c>
      <c r="J19">
        <v>0</v>
      </c>
      <c r="K19">
        <v>0</v>
      </c>
      <c r="T19" s="16">
        <v>17</v>
      </c>
      <c r="U19" s="23">
        <f t="shared" si="0"/>
        <v>0</v>
      </c>
      <c r="V19" s="16"/>
    </row>
    <row r="20" spans="1:22">
      <c r="A20" s="16">
        <v>17</v>
      </c>
      <c r="B20" t="s">
        <v>20</v>
      </c>
      <c r="C20" t="s">
        <v>14</v>
      </c>
      <c r="D20">
        <v>2</v>
      </c>
      <c r="E20">
        <v>0</v>
      </c>
      <c r="F20">
        <v>7.7260299999999997</v>
      </c>
      <c r="G20">
        <v>0</v>
      </c>
      <c r="H20">
        <v>91.658000000000001</v>
      </c>
      <c r="I20">
        <v>17.5</v>
      </c>
      <c r="J20">
        <v>0</v>
      </c>
      <c r="K20">
        <v>0</v>
      </c>
      <c r="T20" s="16">
        <v>16</v>
      </c>
      <c r="U20" s="23">
        <f t="shared" si="0"/>
        <v>0</v>
      </c>
      <c r="V20" s="16"/>
    </row>
    <row r="21" spans="1:22">
      <c r="A21" s="16">
        <v>16</v>
      </c>
      <c r="B21" t="s">
        <v>21</v>
      </c>
      <c r="C21" t="s">
        <v>14</v>
      </c>
      <c r="D21">
        <v>2</v>
      </c>
      <c r="E21">
        <v>0</v>
      </c>
      <c r="F21">
        <v>7.6498290000000004</v>
      </c>
      <c r="G21">
        <v>0</v>
      </c>
      <c r="H21">
        <v>90.533000000000001</v>
      </c>
      <c r="I21">
        <v>15.2</v>
      </c>
      <c r="J21">
        <v>0</v>
      </c>
      <c r="K21">
        <v>0</v>
      </c>
      <c r="T21" s="16">
        <v>15</v>
      </c>
      <c r="U21" s="23">
        <f t="shared" si="0"/>
        <v>0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2</v>
      </c>
      <c r="E22">
        <v>0</v>
      </c>
      <c r="F22">
        <v>7.282</v>
      </c>
      <c r="G22">
        <v>0</v>
      </c>
      <c r="H22">
        <v>90.968000000000004</v>
      </c>
      <c r="I22">
        <v>18.600000000000001</v>
      </c>
      <c r="J22">
        <v>0</v>
      </c>
      <c r="K22">
        <v>0</v>
      </c>
      <c r="L22"/>
      <c r="M22"/>
      <c r="N22"/>
      <c r="O22"/>
      <c r="P22"/>
      <c r="Q22"/>
      <c r="R22"/>
      <c r="S22"/>
      <c r="T22" s="22">
        <v>14</v>
      </c>
      <c r="U22" s="23">
        <f t="shared" si="0"/>
        <v>0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2</v>
      </c>
      <c r="E23">
        <v>0</v>
      </c>
      <c r="F23">
        <v>7.3913669999999998</v>
      </c>
      <c r="G23">
        <v>0</v>
      </c>
      <c r="H23">
        <v>90.808999999999997</v>
      </c>
      <c r="I23">
        <v>22.8</v>
      </c>
      <c r="J23">
        <v>0</v>
      </c>
      <c r="K23">
        <v>0</v>
      </c>
      <c r="T23" s="16">
        <v>13</v>
      </c>
      <c r="U23" s="23">
        <f t="shared" si="0"/>
        <v>0</v>
      </c>
      <c r="V23" s="16"/>
    </row>
    <row r="24" spans="1:22">
      <c r="A24" s="16">
        <v>13</v>
      </c>
      <c r="B24" t="s">
        <v>24</v>
      </c>
      <c r="C24" t="s">
        <v>14</v>
      </c>
      <c r="D24">
        <v>2</v>
      </c>
      <c r="E24">
        <v>0</v>
      </c>
      <c r="F24">
        <v>7.334956</v>
      </c>
      <c r="G24">
        <v>0</v>
      </c>
      <c r="H24">
        <v>90.709000000000003</v>
      </c>
      <c r="I24">
        <v>24.5</v>
      </c>
      <c r="J24">
        <v>0</v>
      </c>
      <c r="K24">
        <v>0</v>
      </c>
      <c r="T24" s="16">
        <v>12</v>
      </c>
      <c r="U24" s="23">
        <f t="shared" si="0"/>
        <v>0</v>
      </c>
      <c r="V24" s="16"/>
    </row>
    <row r="25" spans="1:22">
      <c r="A25" s="16">
        <v>12</v>
      </c>
      <c r="B25" t="s">
        <v>25</v>
      </c>
      <c r="C25" t="s">
        <v>14</v>
      </c>
      <c r="D25">
        <v>2</v>
      </c>
      <c r="E25">
        <v>0</v>
      </c>
      <c r="F25">
        <v>7.4384269999999999</v>
      </c>
      <c r="G25">
        <v>0</v>
      </c>
      <c r="H25">
        <v>94.635000000000005</v>
      </c>
      <c r="I25">
        <v>24.4</v>
      </c>
      <c r="J25">
        <v>0</v>
      </c>
      <c r="K25">
        <v>0</v>
      </c>
      <c r="T25" s="16">
        <v>11</v>
      </c>
      <c r="U25" s="23">
        <f t="shared" si="0"/>
        <v>0</v>
      </c>
      <c r="V25" s="16"/>
    </row>
    <row r="26" spans="1:22">
      <c r="A26" s="16">
        <v>11</v>
      </c>
      <c r="B26" t="s">
        <v>26</v>
      </c>
      <c r="C26" t="s">
        <v>14</v>
      </c>
      <c r="D26">
        <v>2</v>
      </c>
      <c r="E26">
        <v>0</v>
      </c>
      <c r="F26">
        <v>7.7722429999999996</v>
      </c>
      <c r="G26">
        <v>0</v>
      </c>
      <c r="H26">
        <v>93.236999999999995</v>
      </c>
      <c r="I26">
        <v>23.2</v>
      </c>
      <c r="J26">
        <v>0</v>
      </c>
      <c r="K26">
        <v>0</v>
      </c>
      <c r="T26" s="16">
        <v>10</v>
      </c>
      <c r="U26" s="23">
        <f t="shared" si="0"/>
        <v>0</v>
      </c>
      <c r="V26" s="16"/>
    </row>
    <row r="27" spans="1:22">
      <c r="A27" s="16">
        <v>10</v>
      </c>
      <c r="B27" t="s">
        <v>27</v>
      </c>
      <c r="C27" t="s">
        <v>14</v>
      </c>
      <c r="D27">
        <v>2</v>
      </c>
      <c r="E27">
        <v>0</v>
      </c>
      <c r="F27">
        <v>7.4914009999999998</v>
      </c>
      <c r="G27">
        <v>0</v>
      </c>
      <c r="H27">
        <v>91.328000000000003</v>
      </c>
      <c r="I27">
        <v>21.2</v>
      </c>
      <c r="J27">
        <v>0</v>
      </c>
      <c r="K27">
        <v>0</v>
      </c>
      <c r="T27" s="16">
        <v>9</v>
      </c>
      <c r="U27" s="23">
        <f t="shared" si="0"/>
        <v>0</v>
      </c>
      <c r="V27" s="16"/>
    </row>
    <row r="28" spans="1:22">
      <c r="A28" s="16">
        <v>9</v>
      </c>
      <c r="B28" t="s">
        <v>28</v>
      </c>
      <c r="C28" t="s">
        <v>14</v>
      </c>
      <c r="D28">
        <v>2</v>
      </c>
      <c r="E28">
        <v>0</v>
      </c>
      <c r="F28">
        <v>7.4525300000000003</v>
      </c>
      <c r="G28">
        <v>0</v>
      </c>
      <c r="H28">
        <v>90.369</v>
      </c>
      <c r="I28">
        <v>14.9</v>
      </c>
      <c r="J28">
        <v>0</v>
      </c>
      <c r="K28">
        <v>0</v>
      </c>
      <c r="T28" s="16">
        <v>8</v>
      </c>
      <c r="U28" s="23">
        <f t="shared" si="0"/>
        <v>0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2</v>
      </c>
      <c r="E29">
        <v>0</v>
      </c>
      <c r="F29">
        <v>7.4044990000000004</v>
      </c>
      <c r="G29">
        <v>0</v>
      </c>
      <c r="H29">
        <v>91.210999999999999</v>
      </c>
      <c r="I29">
        <v>18.100000000000001</v>
      </c>
      <c r="J29">
        <v>0</v>
      </c>
      <c r="K29">
        <v>0</v>
      </c>
      <c r="L29"/>
      <c r="M29"/>
      <c r="N29"/>
      <c r="O29"/>
      <c r="P29"/>
      <c r="Q29"/>
      <c r="R29"/>
      <c r="S29"/>
      <c r="T29" s="22">
        <v>7</v>
      </c>
      <c r="U29" s="23">
        <f t="shared" si="0"/>
        <v>0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2</v>
      </c>
      <c r="E30">
        <v>0</v>
      </c>
      <c r="F30">
        <v>7.5473379999999999</v>
      </c>
      <c r="G30">
        <v>0</v>
      </c>
      <c r="H30">
        <v>91.694999999999993</v>
      </c>
      <c r="I30">
        <v>21.5</v>
      </c>
      <c r="J30">
        <v>0</v>
      </c>
      <c r="K30">
        <v>0</v>
      </c>
      <c r="T30" s="16">
        <v>6</v>
      </c>
      <c r="U30" s="23">
        <f t="shared" si="0"/>
        <v>0</v>
      </c>
      <c r="V30" s="5"/>
    </row>
    <row r="31" spans="1:22">
      <c r="A31" s="16">
        <v>6</v>
      </c>
      <c r="B31" t="s">
        <v>31</v>
      </c>
      <c r="C31" t="s">
        <v>14</v>
      </c>
      <c r="D31">
        <v>2</v>
      </c>
      <c r="E31">
        <v>0</v>
      </c>
      <c r="F31">
        <v>7.3257669999999999</v>
      </c>
      <c r="G31">
        <v>0</v>
      </c>
      <c r="H31">
        <v>91.912000000000006</v>
      </c>
      <c r="I31">
        <v>21.4</v>
      </c>
      <c r="J31">
        <v>0</v>
      </c>
      <c r="K31">
        <v>0</v>
      </c>
      <c r="T31" s="16">
        <v>5</v>
      </c>
      <c r="U31" s="23">
        <f t="shared" si="0"/>
        <v>0</v>
      </c>
      <c r="V31" s="5"/>
    </row>
    <row r="32" spans="1:22">
      <c r="A32" s="16">
        <v>5</v>
      </c>
      <c r="B32" t="s">
        <v>32</v>
      </c>
      <c r="C32" t="s">
        <v>14</v>
      </c>
      <c r="D32">
        <v>2</v>
      </c>
      <c r="E32">
        <v>0</v>
      </c>
      <c r="F32">
        <v>7.4836520000000002</v>
      </c>
      <c r="G32">
        <v>0</v>
      </c>
      <c r="H32">
        <v>94.995000000000005</v>
      </c>
      <c r="I32">
        <v>19.100000000000001</v>
      </c>
      <c r="J32">
        <v>0</v>
      </c>
      <c r="K32">
        <v>0</v>
      </c>
      <c r="T32" s="16">
        <v>4</v>
      </c>
      <c r="U32" s="23">
        <f t="shared" si="0"/>
        <v>0</v>
      </c>
      <c r="V32" s="5"/>
    </row>
    <row r="33" spans="1:22">
      <c r="A33" s="16">
        <v>4</v>
      </c>
      <c r="B33" t="s">
        <v>33</v>
      </c>
      <c r="C33" t="s">
        <v>14</v>
      </c>
      <c r="D33">
        <v>2</v>
      </c>
      <c r="E33">
        <v>0</v>
      </c>
      <c r="F33">
        <v>7.9346680000000003</v>
      </c>
      <c r="G33">
        <v>0</v>
      </c>
      <c r="H33">
        <v>93.031000000000006</v>
      </c>
      <c r="I33">
        <v>17.7</v>
      </c>
      <c r="J33">
        <v>0</v>
      </c>
      <c r="K33">
        <v>0</v>
      </c>
      <c r="T33" s="16">
        <v>3</v>
      </c>
      <c r="U33" s="23">
        <f t="shared" si="0"/>
        <v>0</v>
      </c>
      <c r="V33" s="5"/>
    </row>
    <row r="34" spans="1:22">
      <c r="A34" s="16">
        <v>3</v>
      </c>
      <c r="B34" t="s">
        <v>34</v>
      </c>
      <c r="C34" t="s">
        <v>14</v>
      </c>
      <c r="D34">
        <v>2</v>
      </c>
      <c r="E34">
        <v>0</v>
      </c>
      <c r="F34">
        <v>7.6469389999999997</v>
      </c>
      <c r="G34">
        <v>0</v>
      </c>
      <c r="H34">
        <v>91.290999999999997</v>
      </c>
      <c r="I34">
        <v>18</v>
      </c>
      <c r="J34">
        <v>0</v>
      </c>
      <c r="K34">
        <v>0</v>
      </c>
      <c r="T34" s="16">
        <v>2</v>
      </c>
      <c r="U34" s="23">
        <f t="shared" si="0"/>
        <v>0</v>
      </c>
      <c r="V34" s="5"/>
    </row>
    <row r="35" spans="1:22">
      <c r="A35" s="16">
        <v>2</v>
      </c>
      <c r="B35" t="s">
        <v>35</v>
      </c>
      <c r="C35" t="s">
        <v>14</v>
      </c>
      <c r="D35">
        <v>2</v>
      </c>
      <c r="E35">
        <v>0</v>
      </c>
      <c r="F35">
        <v>7.4249729999999996</v>
      </c>
      <c r="G35">
        <v>0</v>
      </c>
      <c r="H35">
        <v>94.185000000000002</v>
      </c>
      <c r="I35">
        <v>18.7</v>
      </c>
      <c r="J35">
        <v>0</v>
      </c>
      <c r="K35">
        <v>0</v>
      </c>
      <c r="T35" s="16">
        <v>1</v>
      </c>
      <c r="U35" s="23">
        <f t="shared" si="0"/>
        <v>0</v>
      </c>
      <c r="V35" s="5"/>
    </row>
    <row r="36" spans="1:22">
      <c r="A36" s="16">
        <v>1</v>
      </c>
      <c r="B36" t="s">
        <v>36</v>
      </c>
      <c r="C36" t="s">
        <v>14</v>
      </c>
      <c r="D36">
        <v>2</v>
      </c>
      <c r="E36">
        <v>0</v>
      </c>
      <c r="F36">
        <v>7.8082700000000003</v>
      </c>
      <c r="G36">
        <v>0</v>
      </c>
      <c r="H36">
        <v>91.41</v>
      </c>
      <c r="I36">
        <v>19.2</v>
      </c>
      <c r="J36">
        <v>0</v>
      </c>
      <c r="K36">
        <v>0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728114</v>
      </c>
      <c r="T6" s="16">
        <v>30</v>
      </c>
      <c r="U6" s="23">
        <f>D6-D7</f>
        <v>1815</v>
      </c>
      <c r="V6" s="4"/>
    </row>
    <row r="7" spans="1:22">
      <c r="A7" s="16">
        <v>30</v>
      </c>
      <c r="B7" t="s">
        <v>189</v>
      </c>
      <c r="C7" t="s">
        <v>14</v>
      </c>
      <c r="D7">
        <v>726299</v>
      </c>
      <c r="E7">
        <v>246144</v>
      </c>
      <c r="F7">
        <v>7.0986669999999998</v>
      </c>
      <c r="G7">
        <v>0</v>
      </c>
      <c r="H7">
        <v>105.22</v>
      </c>
      <c r="I7">
        <v>22.7</v>
      </c>
      <c r="J7">
        <v>30.6</v>
      </c>
      <c r="K7">
        <v>292.89999999999998</v>
      </c>
      <c r="L7">
        <v>1.0127999999999999</v>
      </c>
      <c r="M7">
        <v>100.125</v>
      </c>
      <c r="N7">
        <v>106.428</v>
      </c>
      <c r="O7">
        <v>100.893</v>
      </c>
      <c r="P7">
        <v>16.5</v>
      </c>
      <c r="Q7">
        <v>30.7</v>
      </c>
      <c r="R7">
        <v>21.5</v>
      </c>
      <c r="S7">
        <v>5.3</v>
      </c>
      <c r="T7" s="16">
        <v>29</v>
      </c>
      <c r="U7" s="23">
        <f>D7-D8</f>
        <v>699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725600</v>
      </c>
      <c r="E8">
        <v>246049</v>
      </c>
      <c r="F8">
        <v>7.5953410000000003</v>
      </c>
      <c r="G8">
        <v>0</v>
      </c>
      <c r="H8">
        <v>105.26900000000001</v>
      </c>
      <c r="I8">
        <v>19.5</v>
      </c>
      <c r="J8">
        <v>22.2</v>
      </c>
      <c r="K8">
        <v>275.10000000000002</v>
      </c>
      <c r="L8">
        <v>1.0145999999999999</v>
      </c>
      <c r="M8">
        <v>103.30200000000001</v>
      </c>
      <c r="N8">
        <v>107.316</v>
      </c>
      <c r="O8">
        <v>105.934</v>
      </c>
      <c r="P8">
        <v>12.8</v>
      </c>
      <c r="Q8">
        <v>28.9</v>
      </c>
      <c r="R8">
        <v>16.5</v>
      </c>
      <c r="S8">
        <v>5.29</v>
      </c>
      <c r="T8" s="22">
        <v>28</v>
      </c>
      <c r="U8" s="23">
        <f t="shared" ref="U8:U35" si="0">D8-D9</f>
        <v>520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725080</v>
      </c>
      <c r="E9">
        <v>245978</v>
      </c>
      <c r="F9">
        <v>7.321199</v>
      </c>
      <c r="G9">
        <v>0</v>
      </c>
      <c r="H9">
        <v>103.045</v>
      </c>
      <c r="I9">
        <v>21.3</v>
      </c>
      <c r="J9">
        <v>73.099999999999994</v>
      </c>
      <c r="K9">
        <v>281.5</v>
      </c>
      <c r="L9">
        <v>1.0134000000000001</v>
      </c>
      <c r="M9">
        <v>99.268000000000001</v>
      </c>
      <c r="N9">
        <v>105.49</v>
      </c>
      <c r="O9">
        <v>103.833</v>
      </c>
      <c r="P9">
        <v>18.5</v>
      </c>
      <c r="Q9">
        <v>25.5</v>
      </c>
      <c r="R9">
        <v>21</v>
      </c>
      <c r="S9">
        <v>5.3</v>
      </c>
      <c r="T9" s="16">
        <v>27</v>
      </c>
      <c r="U9" s="23">
        <f t="shared" si="0"/>
        <v>1703</v>
      </c>
      <c r="V9" s="16"/>
    </row>
    <row r="10" spans="1:22">
      <c r="A10" s="16">
        <v>27</v>
      </c>
      <c r="B10" t="s">
        <v>192</v>
      </c>
      <c r="C10" t="s">
        <v>14</v>
      </c>
      <c r="D10">
        <v>723377</v>
      </c>
      <c r="E10">
        <v>245742</v>
      </c>
      <c r="F10">
        <v>7.0709400000000002</v>
      </c>
      <c r="G10">
        <v>0</v>
      </c>
      <c r="H10">
        <v>101.38500000000001</v>
      </c>
      <c r="I10">
        <v>21</v>
      </c>
      <c r="J10">
        <v>65.3</v>
      </c>
      <c r="K10">
        <v>293.10000000000002</v>
      </c>
      <c r="L10">
        <v>1.0128999999999999</v>
      </c>
      <c r="M10">
        <v>96.656999999999996</v>
      </c>
      <c r="N10">
        <v>104.194</v>
      </c>
      <c r="O10">
        <v>100.197</v>
      </c>
      <c r="P10">
        <v>15.8</v>
      </c>
      <c r="Q10">
        <v>27</v>
      </c>
      <c r="R10">
        <v>20.6</v>
      </c>
      <c r="S10">
        <v>5.3</v>
      </c>
      <c r="T10" s="16">
        <v>26</v>
      </c>
      <c r="U10" s="23">
        <f t="shared" si="0"/>
        <v>1510</v>
      </c>
      <c r="V10" s="16"/>
    </row>
    <row r="11" spans="1:22">
      <c r="A11" s="16">
        <v>26</v>
      </c>
      <c r="B11" t="s">
        <v>193</v>
      </c>
      <c r="C11" t="s">
        <v>14</v>
      </c>
      <c r="D11">
        <v>721867</v>
      </c>
      <c r="E11">
        <v>245529</v>
      </c>
      <c r="F11">
        <v>6.976261</v>
      </c>
      <c r="G11">
        <v>0</v>
      </c>
      <c r="H11">
        <v>100.58799999999999</v>
      </c>
      <c r="I11">
        <v>20.8</v>
      </c>
      <c r="J11">
        <v>69.599999999999994</v>
      </c>
      <c r="K11">
        <v>284.89999999999998</v>
      </c>
      <c r="L11">
        <v>1.0125999999999999</v>
      </c>
      <c r="M11">
        <v>97.534000000000006</v>
      </c>
      <c r="N11">
        <v>104.08499999999999</v>
      </c>
      <c r="O11">
        <v>99.012</v>
      </c>
      <c r="P11">
        <v>16</v>
      </c>
      <c r="Q11">
        <v>27</v>
      </c>
      <c r="R11">
        <v>21</v>
      </c>
      <c r="S11">
        <v>5.3</v>
      </c>
      <c r="T11" s="16">
        <v>25</v>
      </c>
      <c r="U11" s="23">
        <f t="shared" si="0"/>
        <v>1609</v>
      </c>
      <c r="V11" s="16"/>
    </row>
    <row r="12" spans="1:22">
      <c r="A12" s="16">
        <v>25</v>
      </c>
      <c r="B12" t="s">
        <v>194</v>
      </c>
      <c r="C12" t="s">
        <v>14</v>
      </c>
      <c r="D12">
        <v>720258</v>
      </c>
      <c r="E12">
        <v>245300</v>
      </c>
      <c r="F12">
        <v>6.9506379999999996</v>
      </c>
      <c r="G12">
        <v>0</v>
      </c>
      <c r="H12">
        <v>101.11</v>
      </c>
      <c r="I12">
        <v>21.7</v>
      </c>
      <c r="J12">
        <v>77.3</v>
      </c>
      <c r="K12">
        <v>283.39999999999998</v>
      </c>
      <c r="L12">
        <v>1.0125999999999999</v>
      </c>
      <c r="M12">
        <v>97.278000000000006</v>
      </c>
      <c r="N12">
        <v>104.02500000000001</v>
      </c>
      <c r="O12">
        <v>98.736999999999995</v>
      </c>
      <c r="P12">
        <v>16</v>
      </c>
      <c r="Q12">
        <v>26.7</v>
      </c>
      <c r="R12">
        <v>21.3</v>
      </c>
      <c r="S12">
        <v>5.3</v>
      </c>
      <c r="T12" s="16">
        <v>24</v>
      </c>
      <c r="U12" s="23">
        <f t="shared" si="0"/>
        <v>1797</v>
      </c>
      <c r="V12" s="16"/>
    </row>
    <row r="13" spans="1:22">
      <c r="A13" s="16">
        <v>24</v>
      </c>
      <c r="B13" t="s">
        <v>195</v>
      </c>
      <c r="C13" t="s">
        <v>14</v>
      </c>
      <c r="D13">
        <v>718461</v>
      </c>
      <c r="E13">
        <v>245046</v>
      </c>
      <c r="F13">
        <v>6.9255240000000002</v>
      </c>
      <c r="G13">
        <v>0</v>
      </c>
      <c r="H13">
        <v>100.679</v>
      </c>
      <c r="I13">
        <v>21</v>
      </c>
      <c r="J13">
        <v>69.2</v>
      </c>
      <c r="K13">
        <v>283.8</v>
      </c>
      <c r="L13">
        <v>1.0124</v>
      </c>
      <c r="M13">
        <v>97.849000000000004</v>
      </c>
      <c r="N13">
        <v>103.825</v>
      </c>
      <c r="O13">
        <v>98.587999999999994</v>
      </c>
      <c r="P13">
        <v>15.7</v>
      </c>
      <c r="Q13">
        <v>26.6</v>
      </c>
      <c r="R13">
        <v>21.9</v>
      </c>
      <c r="S13">
        <v>5.31</v>
      </c>
      <c r="T13" s="16">
        <v>23</v>
      </c>
      <c r="U13" s="23">
        <f t="shared" si="0"/>
        <v>1604</v>
      </c>
      <c r="V13" s="16"/>
    </row>
    <row r="14" spans="1:22">
      <c r="A14" s="16">
        <v>23</v>
      </c>
      <c r="B14" t="s">
        <v>13</v>
      </c>
      <c r="C14" t="s">
        <v>14</v>
      </c>
      <c r="D14">
        <v>716857</v>
      </c>
      <c r="E14">
        <v>244819</v>
      </c>
      <c r="F14">
        <v>7.1749749999999999</v>
      </c>
      <c r="G14">
        <v>0</v>
      </c>
      <c r="H14">
        <v>104.693</v>
      </c>
      <c r="I14">
        <v>24</v>
      </c>
      <c r="J14">
        <v>18.399999999999999</v>
      </c>
      <c r="K14">
        <v>299.3</v>
      </c>
      <c r="L14">
        <v>1.0129999999999999</v>
      </c>
      <c r="M14">
        <v>101.07599999999999</v>
      </c>
      <c r="N14">
        <v>106.187</v>
      </c>
      <c r="O14">
        <v>102.078</v>
      </c>
      <c r="P14">
        <v>16.7</v>
      </c>
      <c r="Q14">
        <v>32.200000000000003</v>
      </c>
      <c r="R14">
        <v>21.8</v>
      </c>
      <c r="S14">
        <v>5.32</v>
      </c>
      <c r="T14" s="16">
        <v>22</v>
      </c>
      <c r="U14" s="23">
        <f t="shared" si="0"/>
        <v>403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716454</v>
      </c>
      <c r="E15">
        <v>244763</v>
      </c>
      <c r="F15">
        <v>7.5054299999999996</v>
      </c>
      <c r="G15">
        <v>0</v>
      </c>
      <c r="H15">
        <v>103.389</v>
      </c>
      <c r="I15">
        <v>20.100000000000001</v>
      </c>
      <c r="J15">
        <v>21.6</v>
      </c>
      <c r="K15">
        <v>234.8</v>
      </c>
      <c r="L15">
        <v>1.0144</v>
      </c>
      <c r="M15">
        <v>100.846</v>
      </c>
      <c r="N15">
        <v>106.38</v>
      </c>
      <c r="O15">
        <v>104.76600000000001</v>
      </c>
      <c r="P15">
        <v>14.8</v>
      </c>
      <c r="Q15">
        <v>28.4</v>
      </c>
      <c r="R15">
        <v>16.7</v>
      </c>
      <c r="S15">
        <v>5.32</v>
      </c>
      <c r="T15" s="22">
        <v>21</v>
      </c>
      <c r="U15" s="23">
        <f t="shared" si="0"/>
        <v>503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715951</v>
      </c>
      <c r="E16">
        <v>244692</v>
      </c>
      <c r="F16">
        <v>7.282483</v>
      </c>
      <c r="G16">
        <v>0</v>
      </c>
      <c r="H16">
        <v>101.40600000000001</v>
      </c>
      <c r="I16">
        <v>19.899999999999999</v>
      </c>
      <c r="J16">
        <v>58.1</v>
      </c>
      <c r="K16">
        <v>277.10000000000002</v>
      </c>
      <c r="L16">
        <v>1.0135000000000001</v>
      </c>
      <c r="M16">
        <v>98.224999999999994</v>
      </c>
      <c r="N16">
        <v>103.699</v>
      </c>
      <c r="O16">
        <v>102.831</v>
      </c>
      <c r="P16">
        <v>15.1</v>
      </c>
      <c r="Q16">
        <v>26.4</v>
      </c>
      <c r="R16">
        <v>19.8</v>
      </c>
      <c r="S16">
        <v>5.32</v>
      </c>
      <c r="T16" s="16">
        <v>20</v>
      </c>
      <c r="U16" s="23">
        <f t="shared" si="0"/>
        <v>1361</v>
      </c>
      <c r="V16" s="16"/>
    </row>
    <row r="17" spans="1:22">
      <c r="A17" s="16">
        <v>20</v>
      </c>
      <c r="B17" t="s">
        <v>17</v>
      </c>
      <c r="C17" t="s">
        <v>14</v>
      </c>
      <c r="D17">
        <v>714590</v>
      </c>
      <c r="E17">
        <v>244500</v>
      </c>
      <c r="F17">
        <v>6.9655719999999999</v>
      </c>
      <c r="G17">
        <v>0</v>
      </c>
      <c r="H17">
        <v>100.738</v>
      </c>
      <c r="I17">
        <v>21.5</v>
      </c>
      <c r="J17">
        <v>70.099999999999994</v>
      </c>
      <c r="K17">
        <v>292.5</v>
      </c>
      <c r="L17">
        <v>1.0125999999999999</v>
      </c>
      <c r="M17">
        <v>97.593000000000004</v>
      </c>
      <c r="N17">
        <v>103.318</v>
      </c>
      <c r="O17">
        <v>99.006</v>
      </c>
      <c r="P17">
        <v>15.9</v>
      </c>
      <c r="Q17">
        <v>27.9</v>
      </c>
      <c r="R17">
        <v>21.4</v>
      </c>
      <c r="S17">
        <v>5.32</v>
      </c>
      <c r="T17" s="16">
        <v>19</v>
      </c>
      <c r="U17" s="23">
        <f t="shared" si="0"/>
        <v>1618</v>
      </c>
      <c r="V17" s="16"/>
    </row>
    <row r="18" spans="1:22">
      <c r="A18" s="16">
        <v>19</v>
      </c>
      <c r="B18" t="s">
        <v>18</v>
      </c>
      <c r="C18" t="s">
        <v>14</v>
      </c>
      <c r="D18">
        <v>712972</v>
      </c>
      <c r="E18">
        <v>244270</v>
      </c>
      <c r="F18">
        <v>7.0632830000000002</v>
      </c>
      <c r="G18">
        <v>0</v>
      </c>
      <c r="H18">
        <v>100.70099999999999</v>
      </c>
      <c r="I18">
        <v>21.8</v>
      </c>
      <c r="J18">
        <v>72.099999999999994</v>
      </c>
      <c r="K18">
        <v>285.89999999999998</v>
      </c>
      <c r="L18">
        <v>1.0126999999999999</v>
      </c>
      <c r="M18">
        <v>95.346000000000004</v>
      </c>
      <c r="N18">
        <v>104.194</v>
      </c>
      <c r="O18">
        <v>100.52800000000001</v>
      </c>
      <c r="P18">
        <v>16.399999999999999</v>
      </c>
      <c r="Q18">
        <v>27.3</v>
      </c>
      <c r="R18">
        <v>21.9</v>
      </c>
      <c r="S18">
        <v>5.32</v>
      </c>
      <c r="T18" s="16">
        <v>18</v>
      </c>
      <c r="U18" s="23">
        <f t="shared" si="0"/>
        <v>1661</v>
      </c>
      <c r="V18" s="16"/>
    </row>
    <row r="19" spans="1:22">
      <c r="A19" s="16">
        <v>18</v>
      </c>
      <c r="B19" t="s">
        <v>19</v>
      </c>
      <c r="C19" t="s">
        <v>14</v>
      </c>
      <c r="D19">
        <v>711311</v>
      </c>
      <c r="E19">
        <v>244033</v>
      </c>
      <c r="F19">
        <v>6.8739109999999997</v>
      </c>
      <c r="G19">
        <v>0</v>
      </c>
      <c r="H19">
        <v>100.39400000000001</v>
      </c>
      <c r="I19">
        <v>23.4</v>
      </c>
      <c r="J19">
        <v>68.5</v>
      </c>
      <c r="K19">
        <v>274.8</v>
      </c>
      <c r="L19">
        <v>1.0122</v>
      </c>
      <c r="M19">
        <v>95.518000000000001</v>
      </c>
      <c r="N19">
        <v>103.30500000000001</v>
      </c>
      <c r="O19">
        <v>98.117000000000004</v>
      </c>
      <c r="P19">
        <v>18.100000000000001</v>
      </c>
      <c r="Q19">
        <v>29.5</v>
      </c>
      <c r="R19">
        <v>22.6</v>
      </c>
      <c r="S19">
        <v>5.33</v>
      </c>
      <c r="T19" s="16">
        <v>17</v>
      </c>
      <c r="U19" s="23">
        <f t="shared" si="0"/>
        <v>1584</v>
      </c>
      <c r="V19" s="16"/>
    </row>
    <row r="20" spans="1:22">
      <c r="A20" s="16">
        <v>17</v>
      </c>
      <c r="B20" t="s">
        <v>20</v>
      </c>
      <c r="C20" t="s">
        <v>14</v>
      </c>
      <c r="D20">
        <v>709727</v>
      </c>
      <c r="E20">
        <v>243806</v>
      </c>
      <c r="F20">
        <v>6.8839600000000001</v>
      </c>
      <c r="G20">
        <v>0</v>
      </c>
      <c r="H20">
        <v>101.52800000000001</v>
      </c>
      <c r="I20">
        <v>23.1</v>
      </c>
      <c r="J20">
        <v>72.8</v>
      </c>
      <c r="K20">
        <v>276.39999999999998</v>
      </c>
      <c r="L20">
        <v>1.0122</v>
      </c>
      <c r="M20">
        <v>97.661000000000001</v>
      </c>
      <c r="N20">
        <v>103.523</v>
      </c>
      <c r="O20">
        <v>98.543000000000006</v>
      </c>
      <c r="P20">
        <v>15.5</v>
      </c>
      <c r="Q20">
        <v>28.5</v>
      </c>
      <c r="R20">
        <v>23.4</v>
      </c>
      <c r="S20">
        <v>5.33</v>
      </c>
      <c r="T20" s="16">
        <v>16</v>
      </c>
      <c r="U20" s="23">
        <f t="shared" si="0"/>
        <v>1680</v>
      </c>
      <c r="V20" s="16"/>
    </row>
    <row r="21" spans="1:22">
      <c r="A21" s="16">
        <v>16</v>
      </c>
      <c r="B21" t="s">
        <v>21</v>
      </c>
      <c r="C21" t="s">
        <v>14</v>
      </c>
      <c r="D21">
        <v>708047</v>
      </c>
      <c r="E21">
        <v>243569</v>
      </c>
      <c r="F21">
        <v>7.1936929999999997</v>
      </c>
      <c r="G21">
        <v>0</v>
      </c>
      <c r="H21">
        <v>104.92400000000001</v>
      </c>
      <c r="I21">
        <v>25.6</v>
      </c>
      <c r="J21">
        <v>22.9</v>
      </c>
      <c r="K21">
        <v>285.89999999999998</v>
      </c>
      <c r="L21">
        <v>1.0127999999999999</v>
      </c>
      <c r="M21">
        <v>100.419</v>
      </c>
      <c r="N21">
        <v>106.193</v>
      </c>
      <c r="O21">
        <v>102.872</v>
      </c>
      <c r="P21">
        <v>15.5</v>
      </c>
      <c r="Q21">
        <v>36.299999999999997</v>
      </c>
      <c r="R21">
        <v>23.3</v>
      </c>
      <c r="S21">
        <v>5.33</v>
      </c>
      <c r="T21" s="16">
        <v>15</v>
      </c>
      <c r="U21" s="23">
        <f t="shared" si="0"/>
        <v>506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707541</v>
      </c>
      <c r="E22">
        <v>243500</v>
      </c>
      <c r="F22">
        <v>7.4628399999999999</v>
      </c>
      <c r="G22">
        <v>0</v>
      </c>
      <c r="H22">
        <v>104.212</v>
      </c>
      <c r="I22">
        <v>23.6</v>
      </c>
      <c r="J22">
        <v>1.1000000000000001</v>
      </c>
      <c r="K22">
        <v>10.4</v>
      </c>
      <c r="L22">
        <v>1.0138</v>
      </c>
      <c r="M22">
        <v>101.547</v>
      </c>
      <c r="N22">
        <v>106.521</v>
      </c>
      <c r="O22">
        <v>105.37</v>
      </c>
      <c r="P22">
        <v>12.2</v>
      </c>
      <c r="Q22">
        <v>34.4</v>
      </c>
      <c r="R22">
        <v>19.899999999999999</v>
      </c>
      <c r="S22">
        <v>5.33</v>
      </c>
      <c r="T22" s="22">
        <v>14</v>
      </c>
      <c r="U22" s="23">
        <f t="shared" si="0"/>
        <v>26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707515</v>
      </c>
      <c r="E23">
        <v>243496</v>
      </c>
      <c r="F23">
        <v>7.4226109999999998</v>
      </c>
      <c r="G23">
        <v>0</v>
      </c>
      <c r="H23">
        <v>103.032</v>
      </c>
      <c r="I23">
        <v>22.4</v>
      </c>
      <c r="J23">
        <v>53.9</v>
      </c>
      <c r="K23">
        <v>270.10000000000002</v>
      </c>
      <c r="L23">
        <v>1.014</v>
      </c>
      <c r="M23">
        <v>99.906000000000006</v>
      </c>
      <c r="N23">
        <v>104.97799999999999</v>
      </c>
      <c r="O23">
        <v>104.268</v>
      </c>
      <c r="P23">
        <v>12.5</v>
      </c>
      <c r="Q23">
        <v>29.2</v>
      </c>
      <c r="R23">
        <v>18.399999999999999</v>
      </c>
      <c r="S23">
        <v>5.33</v>
      </c>
      <c r="T23" s="16">
        <v>13</v>
      </c>
      <c r="U23" s="23">
        <f t="shared" si="0"/>
        <v>1250</v>
      </c>
      <c r="V23" s="16"/>
    </row>
    <row r="24" spans="1:22">
      <c r="A24" s="16">
        <v>13</v>
      </c>
      <c r="B24" t="s">
        <v>24</v>
      </c>
      <c r="C24" t="s">
        <v>14</v>
      </c>
      <c r="D24">
        <v>706265</v>
      </c>
      <c r="E24">
        <v>243320</v>
      </c>
      <c r="F24">
        <v>7.0393480000000004</v>
      </c>
      <c r="G24">
        <v>0</v>
      </c>
      <c r="H24">
        <v>100.825</v>
      </c>
      <c r="I24">
        <v>23.8</v>
      </c>
      <c r="J24">
        <v>74.400000000000006</v>
      </c>
      <c r="K24">
        <v>280.10000000000002</v>
      </c>
      <c r="L24">
        <v>1.0125</v>
      </c>
      <c r="M24">
        <v>97.171000000000006</v>
      </c>
      <c r="N24">
        <v>103.744</v>
      </c>
      <c r="O24">
        <v>100.62</v>
      </c>
      <c r="P24">
        <v>17.399999999999999</v>
      </c>
      <c r="Q24">
        <v>29.2</v>
      </c>
      <c r="R24">
        <v>23.1</v>
      </c>
      <c r="S24">
        <v>5.33</v>
      </c>
      <c r="T24" s="16">
        <v>12</v>
      </c>
      <c r="U24" s="23">
        <f t="shared" si="0"/>
        <v>1733</v>
      </c>
      <c r="V24" s="16"/>
    </row>
    <row r="25" spans="1:22">
      <c r="A25" s="16">
        <v>12</v>
      </c>
      <c r="B25" t="s">
        <v>25</v>
      </c>
      <c r="C25" t="s">
        <v>14</v>
      </c>
      <c r="D25">
        <v>704532</v>
      </c>
      <c r="E25">
        <v>243073</v>
      </c>
      <c r="F25">
        <v>6.8797139999999999</v>
      </c>
      <c r="G25">
        <v>0</v>
      </c>
      <c r="H25">
        <v>101.002</v>
      </c>
      <c r="I25">
        <v>22.4</v>
      </c>
      <c r="J25">
        <v>65.900000000000006</v>
      </c>
      <c r="K25">
        <v>301.7</v>
      </c>
      <c r="L25">
        <v>1.0122</v>
      </c>
      <c r="M25">
        <v>97.778999999999996</v>
      </c>
      <c r="N25">
        <v>104.131</v>
      </c>
      <c r="O25">
        <v>98.302999999999997</v>
      </c>
      <c r="P25">
        <v>12.9</v>
      </c>
      <c r="Q25">
        <v>28.7</v>
      </c>
      <c r="R25">
        <v>22.9</v>
      </c>
      <c r="S25">
        <v>5.33</v>
      </c>
      <c r="T25" s="16">
        <v>11</v>
      </c>
      <c r="U25" s="23">
        <f t="shared" si="0"/>
        <v>1516</v>
      </c>
      <c r="V25" s="16"/>
    </row>
    <row r="26" spans="1:22">
      <c r="A26" s="16">
        <v>11</v>
      </c>
      <c r="B26" t="s">
        <v>26</v>
      </c>
      <c r="C26" t="s">
        <v>14</v>
      </c>
      <c r="D26">
        <v>703016</v>
      </c>
      <c r="E26">
        <v>242857</v>
      </c>
      <c r="F26">
        <v>6.8992050000000003</v>
      </c>
      <c r="G26">
        <v>0</v>
      </c>
      <c r="H26">
        <v>100.262</v>
      </c>
      <c r="I26">
        <v>22.3</v>
      </c>
      <c r="J26">
        <v>66.5</v>
      </c>
      <c r="K26">
        <v>293.5</v>
      </c>
      <c r="L26">
        <v>1.0123</v>
      </c>
      <c r="M26">
        <v>96.972999999999999</v>
      </c>
      <c r="N26">
        <v>103.434</v>
      </c>
      <c r="O26">
        <v>98.361000000000004</v>
      </c>
      <c r="P26">
        <v>13.4</v>
      </c>
      <c r="Q26">
        <v>29.6</v>
      </c>
      <c r="R26">
        <v>22.3</v>
      </c>
      <c r="S26">
        <v>5.33</v>
      </c>
      <c r="T26" s="16">
        <v>10</v>
      </c>
      <c r="U26" s="23">
        <f t="shared" si="0"/>
        <v>1529</v>
      </c>
      <c r="V26" s="16"/>
    </row>
    <row r="27" spans="1:22">
      <c r="A27" s="16">
        <v>10</v>
      </c>
      <c r="B27" t="s">
        <v>27</v>
      </c>
      <c r="C27" t="s">
        <v>14</v>
      </c>
      <c r="D27">
        <v>701487</v>
      </c>
      <c r="E27">
        <v>242638</v>
      </c>
      <c r="F27">
        <v>6.7940040000000002</v>
      </c>
      <c r="G27">
        <v>0</v>
      </c>
      <c r="H27">
        <v>100.63</v>
      </c>
      <c r="I27">
        <v>22.8</v>
      </c>
      <c r="J27">
        <v>79.599999999999994</v>
      </c>
      <c r="K27">
        <v>288.89999999999998</v>
      </c>
      <c r="L27">
        <v>1.012</v>
      </c>
      <c r="M27">
        <v>96.870999999999995</v>
      </c>
      <c r="N27">
        <v>103.017</v>
      </c>
      <c r="O27">
        <v>97.111000000000004</v>
      </c>
      <c r="P27">
        <v>15.9</v>
      </c>
      <c r="Q27">
        <v>28.2</v>
      </c>
      <c r="R27">
        <v>22.9</v>
      </c>
      <c r="S27">
        <v>5.33</v>
      </c>
      <c r="T27" s="16">
        <v>9</v>
      </c>
      <c r="U27" s="23">
        <f t="shared" si="0"/>
        <v>1845</v>
      </c>
      <c r="V27" s="16"/>
    </row>
    <row r="28" spans="1:22">
      <c r="A28" s="16">
        <v>9</v>
      </c>
      <c r="B28" t="s">
        <v>28</v>
      </c>
      <c r="C28" t="s">
        <v>14</v>
      </c>
      <c r="D28">
        <v>699642</v>
      </c>
      <c r="E28">
        <v>242374</v>
      </c>
      <c r="F28">
        <v>7.0721290000000003</v>
      </c>
      <c r="G28">
        <v>0</v>
      </c>
      <c r="H28">
        <v>104.761</v>
      </c>
      <c r="I28">
        <v>23.1</v>
      </c>
      <c r="J28">
        <v>21.7</v>
      </c>
      <c r="K28">
        <v>289.89999999999998</v>
      </c>
      <c r="L28">
        <v>1.0126999999999999</v>
      </c>
      <c r="M28">
        <v>99.260999999999996</v>
      </c>
      <c r="N28">
        <v>106.252</v>
      </c>
      <c r="O28">
        <v>100.89</v>
      </c>
      <c r="P28">
        <v>15.1</v>
      </c>
      <c r="Q28">
        <v>32.799999999999997</v>
      </c>
      <c r="R28">
        <v>22.5</v>
      </c>
      <c r="S28">
        <v>5.32</v>
      </c>
      <c r="T28" s="16">
        <v>8</v>
      </c>
      <c r="U28" s="23">
        <f t="shared" si="0"/>
        <v>485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699157</v>
      </c>
      <c r="E29">
        <v>242307</v>
      </c>
      <c r="F29">
        <v>7.5260619999999996</v>
      </c>
      <c r="G29">
        <v>0</v>
      </c>
      <c r="H29">
        <v>104.169</v>
      </c>
      <c r="I29">
        <v>20.5</v>
      </c>
      <c r="J29">
        <v>2.4</v>
      </c>
      <c r="K29">
        <v>72.099999999999994</v>
      </c>
      <c r="L29">
        <v>1.0144</v>
      </c>
      <c r="M29">
        <v>102.2</v>
      </c>
      <c r="N29">
        <v>106.64</v>
      </c>
      <c r="O29">
        <v>105.229</v>
      </c>
      <c r="P29">
        <v>13.1</v>
      </c>
      <c r="Q29">
        <v>29</v>
      </c>
      <c r="R29">
        <v>17.2</v>
      </c>
      <c r="S29">
        <v>5.32</v>
      </c>
      <c r="T29" s="22">
        <v>7</v>
      </c>
      <c r="U29" s="23">
        <f t="shared" si="0"/>
        <v>53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699104</v>
      </c>
      <c r="E30">
        <v>242300</v>
      </c>
      <c r="F30">
        <v>7.3631219999999997</v>
      </c>
      <c r="G30">
        <v>0</v>
      </c>
      <c r="H30">
        <v>101.48</v>
      </c>
      <c r="I30">
        <v>20.5</v>
      </c>
      <c r="J30">
        <v>53.5</v>
      </c>
      <c r="K30">
        <v>269.60000000000002</v>
      </c>
      <c r="L30">
        <v>1.0138</v>
      </c>
      <c r="M30">
        <v>98.174999999999997</v>
      </c>
      <c r="N30">
        <v>104.387</v>
      </c>
      <c r="O30">
        <v>103.52500000000001</v>
      </c>
      <c r="P30">
        <v>14.6</v>
      </c>
      <c r="Q30">
        <v>27</v>
      </c>
      <c r="R30">
        <v>18.600000000000001</v>
      </c>
      <c r="S30">
        <v>5.33</v>
      </c>
      <c r="T30" s="16">
        <v>6</v>
      </c>
      <c r="U30" s="23">
        <f t="shared" si="0"/>
        <v>1252</v>
      </c>
      <c r="V30" s="5"/>
    </row>
    <row r="31" spans="1:22">
      <c r="A31" s="16">
        <v>6</v>
      </c>
      <c r="B31" t="s">
        <v>31</v>
      </c>
      <c r="C31" t="s">
        <v>14</v>
      </c>
      <c r="D31">
        <v>697852</v>
      </c>
      <c r="E31">
        <v>242122</v>
      </c>
      <c r="F31">
        <v>6.983384</v>
      </c>
      <c r="G31">
        <v>0</v>
      </c>
      <c r="H31">
        <v>100.691</v>
      </c>
      <c r="I31">
        <v>21.6</v>
      </c>
      <c r="J31">
        <v>75.7</v>
      </c>
      <c r="K31">
        <v>293.8</v>
      </c>
      <c r="L31">
        <v>1.0125999999999999</v>
      </c>
      <c r="M31">
        <v>97.63</v>
      </c>
      <c r="N31">
        <v>103.8</v>
      </c>
      <c r="O31">
        <v>99.323999999999998</v>
      </c>
      <c r="P31">
        <v>14.9</v>
      </c>
      <c r="Q31">
        <v>28</v>
      </c>
      <c r="R31">
        <v>21.6</v>
      </c>
      <c r="S31">
        <v>5.32</v>
      </c>
      <c r="T31" s="16">
        <v>5</v>
      </c>
      <c r="U31" s="23">
        <f t="shared" si="0"/>
        <v>1756</v>
      </c>
      <c r="V31" s="5"/>
    </row>
    <row r="32" spans="1:22">
      <c r="A32" s="16">
        <v>5</v>
      </c>
      <c r="B32" t="s">
        <v>32</v>
      </c>
      <c r="C32" t="s">
        <v>14</v>
      </c>
      <c r="D32">
        <v>696096</v>
      </c>
      <c r="E32">
        <v>241872</v>
      </c>
      <c r="F32">
        <v>6.8840859999999999</v>
      </c>
      <c r="G32">
        <v>0</v>
      </c>
      <c r="H32">
        <v>100.837</v>
      </c>
      <c r="I32">
        <v>21.5</v>
      </c>
      <c r="J32">
        <v>64</v>
      </c>
      <c r="K32">
        <v>283.3</v>
      </c>
      <c r="L32">
        <v>1.0124</v>
      </c>
      <c r="M32">
        <v>97.13</v>
      </c>
      <c r="N32">
        <v>103.399</v>
      </c>
      <c r="O32">
        <v>97.953999999999994</v>
      </c>
      <c r="P32">
        <v>12.8</v>
      </c>
      <c r="Q32">
        <v>28.4</v>
      </c>
      <c r="R32">
        <v>21.7</v>
      </c>
      <c r="S32">
        <v>5.33</v>
      </c>
      <c r="T32" s="16">
        <v>4</v>
      </c>
      <c r="U32" s="23">
        <f t="shared" si="0"/>
        <v>1475</v>
      </c>
      <c r="V32" s="5"/>
    </row>
    <row r="33" spans="1:22">
      <c r="A33" s="16">
        <v>4</v>
      </c>
      <c r="B33" t="s">
        <v>33</v>
      </c>
      <c r="C33" t="s">
        <v>14</v>
      </c>
      <c r="D33">
        <v>694621</v>
      </c>
      <c r="E33">
        <v>241663</v>
      </c>
      <c r="F33">
        <v>7.127008</v>
      </c>
      <c r="G33">
        <v>0</v>
      </c>
      <c r="H33">
        <v>101.38800000000001</v>
      </c>
      <c r="I33">
        <v>22.6</v>
      </c>
      <c r="J33">
        <v>96.2</v>
      </c>
      <c r="K33">
        <v>273.60000000000002</v>
      </c>
      <c r="L33">
        <v>1.0126999999999999</v>
      </c>
      <c r="M33">
        <v>98.596000000000004</v>
      </c>
      <c r="N33">
        <v>104.387</v>
      </c>
      <c r="O33">
        <v>101.746</v>
      </c>
      <c r="P33">
        <v>18.600000000000001</v>
      </c>
      <c r="Q33">
        <v>26.9</v>
      </c>
      <c r="R33">
        <v>22.8</v>
      </c>
      <c r="S33">
        <v>5.33</v>
      </c>
      <c r="T33" s="16">
        <v>3</v>
      </c>
      <c r="U33" s="23">
        <f t="shared" si="0"/>
        <v>2263</v>
      </c>
      <c r="V33" s="5"/>
    </row>
    <row r="34" spans="1:22">
      <c r="A34" s="16">
        <v>3</v>
      </c>
      <c r="B34" t="s">
        <v>34</v>
      </c>
      <c r="C34" t="s">
        <v>14</v>
      </c>
      <c r="D34">
        <v>692358</v>
      </c>
      <c r="E34">
        <v>241345</v>
      </c>
      <c r="F34">
        <v>6.9431880000000001</v>
      </c>
      <c r="G34">
        <v>0</v>
      </c>
      <c r="H34">
        <v>101.245</v>
      </c>
      <c r="I34">
        <v>21.1</v>
      </c>
      <c r="J34">
        <v>57.9</v>
      </c>
      <c r="K34">
        <v>302.5</v>
      </c>
      <c r="L34">
        <v>1.0124</v>
      </c>
      <c r="M34">
        <v>96.814999999999998</v>
      </c>
      <c r="N34">
        <v>104.503</v>
      </c>
      <c r="O34">
        <v>98.933999999999997</v>
      </c>
      <c r="P34">
        <v>12.5</v>
      </c>
      <c r="Q34">
        <v>27.5</v>
      </c>
      <c r="R34">
        <v>22.1</v>
      </c>
      <c r="S34">
        <v>5.32</v>
      </c>
      <c r="T34" s="16">
        <v>2</v>
      </c>
      <c r="U34" s="23">
        <f t="shared" si="0"/>
        <v>1321</v>
      </c>
      <c r="V34" s="5"/>
    </row>
    <row r="35" spans="1:22">
      <c r="A35" s="16">
        <v>2</v>
      </c>
      <c r="B35" t="s">
        <v>35</v>
      </c>
      <c r="C35" t="s">
        <v>14</v>
      </c>
      <c r="D35">
        <v>691037</v>
      </c>
      <c r="E35">
        <v>241158</v>
      </c>
      <c r="F35">
        <v>6.9444150000000002</v>
      </c>
      <c r="G35">
        <v>0</v>
      </c>
      <c r="H35">
        <v>104.624</v>
      </c>
      <c r="I35">
        <v>22.7</v>
      </c>
      <c r="J35">
        <v>19.899999999999999</v>
      </c>
      <c r="K35">
        <v>298.39999999999998</v>
      </c>
      <c r="L35">
        <v>1.0124</v>
      </c>
      <c r="M35">
        <v>96.933999999999997</v>
      </c>
      <c r="N35">
        <v>106.252</v>
      </c>
      <c r="O35">
        <v>99.108999999999995</v>
      </c>
      <c r="P35">
        <v>14.4</v>
      </c>
      <c r="Q35">
        <v>31.4</v>
      </c>
      <c r="R35">
        <v>22.6</v>
      </c>
      <c r="S35">
        <v>5.33</v>
      </c>
      <c r="T35" s="16">
        <v>1</v>
      </c>
      <c r="U35" s="23">
        <f t="shared" si="0"/>
        <v>449</v>
      </c>
      <c r="V35" s="5"/>
    </row>
    <row r="36" spans="1:22">
      <c r="A36" s="16">
        <v>1</v>
      </c>
      <c r="B36" t="s">
        <v>36</v>
      </c>
      <c r="C36" t="s">
        <v>14</v>
      </c>
      <c r="D36">
        <v>690588</v>
      </c>
      <c r="E36">
        <v>241096</v>
      </c>
      <c r="F36">
        <v>7.5048659999999998</v>
      </c>
      <c r="G36">
        <v>0</v>
      </c>
      <c r="H36">
        <v>103.848</v>
      </c>
      <c r="I36">
        <v>20.5</v>
      </c>
      <c r="J36">
        <v>16.8</v>
      </c>
      <c r="K36">
        <v>289.7</v>
      </c>
      <c r="L36">
        <v>1.0142</v>
      </c>
      <c r="M36">
        <v>100.874</v>
      </c>
      <c r="N36">
        <v>106.77</v>
      </c>
      <c r="O36">
        <v>105.282</v>
      </c>
      <c r="P36">
        <v>10.8</v>
      </c>
      <c r="Q36">
        <v>28.1</v>
      </c>
      <c r="R36">
        <v>18.100000000000001</v>
      </c>
      <c r="S36">
        <v>5.32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A1:X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</cols>
  <sheetData>
    <row r="1" spans="1:24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4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4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4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4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4">
      <c r="A6" s="16">
        <v>31</v>
      </c>
      <c r="B6" t="s">
        <v>199</v>
      </c>
      <c r="C6" t="s">
        <v>14</v>
      </c>
      <c r="D6">
        <v>11393</v>
      </c>
      <c r="E6">
        <v>418999</v>
      </c>
      <c r="F6">
        <v>7.1037850000000002</v>
      </c>
      <c r="G6">
        <v>7</v>
      </c>
      <c r="H6">
        <v>89.894000000000005</v>
      </c>
      <c r="I6">
        <v>21.7</v>
      </c>
      <c r="J6">
        <v>29</v>
      </c>
      <c r="K6">
        <v>75.7</v>
      </c>
      <c r="L6">
        <v>1.0127999999999999</v>
      </c>
      <c r="M6">
        <v>84.772999999999996</v>
      </c>
      <c r="N6">
        <v>93.186999999999998</v>
      </c>
      <c r="O6">
        <v>88.298000000000002</v>
      </c>
      <c r="P6">
        <v>18.7</v>
      </c>
      <c r="Q6">
        <v>24.4</v>
      </c>
      <c r="R6">
        <v>21.2</v>
      </c>
      <c r="S6">
        <v>5.41</v>
      </c>
      <c r="T6" s="16">
        <v>30</v>
      </c>
      <c r="U6" s="23">
        <f>D6-D7</f>
        <v>681</v>
      </c>
      <c r="V6" s="4"/>
    </row>
    <row r="7" spans="1:24">
      <c r="A7" s="16">
        <v>30</v>
      </c>
      <c r="B7" t="s">
        <v>189</v>
      </c>
      <c r="C7" t="s">
        <v>14</v>
      </c>
      <c r="D7">
        <v>10712</v>
      </c>
      <c r="E7">
        <v>418905</v>
      </c>
      <c r="F7">
        <v>7.1601509999999999</v>
      </c>
      <c r="G7">
        <v>7</v>
      </c>
      <c r="H7">
        <v>93.632000000000005</v>
      </c>
      <c r="I7">
        <v>22.4</v>
      </c>
      <c r="J7">
        <v>14.9</v>
      </c>
      <c r="K7">
        <v>78</v>
      </c>
      <c r="L7">
        <v>1.0127999999999999</v>
      </c>
      <c r="M7">
        <v>88.570999999999998</v>
      </c>
      <c r="N7">
        <v>94.805000000000007</v>
      </c>
      <c r="O7">
        <v>89.358999999999995</v>
      </c>
      <c r="P7">
        <v>19.399999999999999</v>
      </c>
      <c r="Q7">
        <v>26.3</v>
      </c>
      <c r="R7">
        <v>22</v>
      </c>
      <c r="S7">
        <v>5.42</v>
      </c>
      <c r="T7" s="16">
        <v>29</v>
      </c>
      <c r="U7" s="23">
        <f>D7-D8</f>
        <v>336</v>
      </c>
      <c r="V7" s="4"/>
      <c r="W7">
        <f>E7-E8</f>
        <v>46</v>
      </c>
      <c r="X7">
        <f>W7*F7</f>
        <v>329.36694599999998</v>
      </c>
    </row>
    <row r="8" spans="1:24" s="25" customFormat="1">
      <c r="A8" s="21">
        <v>29</v>
      </c>
      <c r="B8" t="s">
        <v>190</v>
      </c>
      <c r="C8" t="s">
        <v>14</v>
      </c>
      <c r="D8">
        <v>10376</v>
      </c>
      <c r="E8">
        <v>418859</v>
      </c>
      <c r="F8">
        <v>7.5847319999999998</v>
      </c>
      <c r="G8">
        <v>7</v>
      </c>
      <c r="H8">
        <v>93.665999999999997</v>
      </c>
      <c r="I8">
        <v>21.3</v>
      </c>
      <c r="J8">
        <v>16.7</v>
      </c>
      <c r="K8">
        <v>61.1</v>
      </c>
      <c r="L8">
        <v>1.0141</v>
      </c>
      <c r="M8">
        <v>91.741</v>
      </c>
      <c r="N8">
        <v>95.697000000000003</v>
      </c>
      <c r="O8">
        <v>94.29</v>
      </c>
      <c r="P8">
        <v>18.399999999999999</v>
      </c>
      <c r="Q8">
        <v>26.5</v>
      </c>
      <c r="R8">
        <v>19.399999999999999</v>
      </c>
      <c r="S8">
        <v>5.41</v>
      </c>
      <c r="T8" s="22">
        <v>28</v>
      </c>
      <c r="U8" s="23">
        <f t="shared" ref="U8:U35" si="0">D8-D9</f>
        <v>383</v>
      </c>
      <c r="V8" s="24">
        <v>29</v>
      </c>
    </row>
    <row r="9" spans="1:24">
      <c r="A9" s="16">
        <v>28</v>
      </c>
      <c r="B9" t="s">
        <v>191</v>
      </c>
      <c r="C9" t="s">
        <v>14</v>
      </c>
      <c r="D9">
        <v>9993</v>
      </c>
      <c r="E9">
        <v>418808</v>
      </c>
      <c r="F9">
        <v>7.3687880000000003</v>
      </c>
      <c r="G9">
        <v>7</v>
      </c>
      <c r="H9">
        <v>91.483999999999995</v>
      </c>
      <c r="I9">
        <v>22</v>
      </c>
      <c r="J9">
        <v>27</v>
      </c>
      <c r="K9">
        <v>64.3</v>
      </c>
      <c r="L9">
        <v>1.0133000000000001</v>
      </c>
      <c r="M9">
        <v>87.695999999999998</v>
      </c>
      <c r="N9">
        <v>93.927999999999997</v>
      </c>
      <c r="O9">
        <v>92.248000000000005</v>
      </c>
      <c r="P9">
        <v>19.5</v>
      </c>
      <c r="Q9">
        <v>25.3</v>
      </c>
      <c r="R9">
        <v>21.9</v>
      </c>
      <c r="S9">
        <v>5.41</v>
      </c>
      <c r="T9" s="16">
        <v>27</v>
      </c>
      <c r="U9" s="23">
        <f t="shared" si="0"/>
        <v>632</v>
      </c>
      <c r="V9" s="16"/>
    </row>
    <row r="10" spans="1:24">
      <c r="A10" s="16">
        <v>27</v>
      </c>
      <c r="B10" t="s">
        <v>192</v>
      </c>
      <c r="C10" t="s">
        <v>14</v>
      </c>
      <c r="D10">
        <v>9361</v>
      </c>
      <c r="E10">
        <v>418721</v>
      </c>
      <c r="F10">
        <v>7.1095509999999997</v>
      </c>
      <c r="G10">
        <v>7</v>
      </c>
      <c r="H10">
        <v>89.831999999999994</v>
      </c>
      <c r="I10">
        <v>22.3</v>
      </c>
      <c r="J10">
        <v>31.2</v>
      </c>
      <c r="K10">
        <v>76.7</v>
      </c>
      <c r="L10">
        <v>1.0126999999999999</v>
      </c>
      <c r="M10">
        <v>85.103999999999999</v>
      </c>
      <c r="N10">
        <v>92.594999999999999</v>
      </c>
      <c r="O10">
        <v>88.646000000000001</v>
      </c>
      <c r="P10">
        <v>20.2</v>
      </c>
      <c r="Q10">
        <v>26.1</v>
      </c>
      <c r="R10">
        <v>22</v>
      </c>
      <c r="S10">
        <v>5.42</v>
      </c>
      <c r="T10" s="16">
        <v>26</v>
      </c>
      <c r="U10" s="23">
        <f t="shared" si="0"/>
        <v>737</v>
      </c>
      <c r="V10" s="16"/>
    </row>
    <row r="11" spans="1:24">
      <c r="A11" s="16">
        <v>26</v>
      </c>
      <c r="B11" t="s">
        <v>193</v>
      </c>
      <c r="C11" t="s">
        <v>14</v>
      </c>
      <c r="D11">
        <v>8624</v>
      </c>
      <c r="E11">
        <v>418619</v>
      </c>
      <c r="F11">
        <v>7.0461840000000002</v>
      </c>
      <c r="G11">
        <v>7</v>
      </c>
      <c r="H11">
        <v>89.031000000000006</v>
      </c>
      <c r="I11">
        <v>21.6</v>
      </c>
      <c r="J11">
        <v>27.1</v>
      </c>
      <c r="K11">
        <v>64.400000000000006</v>
      </c>
      <c r="L11">
        <v>1.0126999999999999</v>
      </c>
      <c r="M11">
        <v>86.144000000000005</v>
      </c>
      <c r="N11">
        <v>92.460999999999999</v>
      </c>
      <c r="O11">
        <v>87.497</v>
      </c>
      <c r="P11">
        <v>19.8</v>
      </c>
      <c r="Q11">
        <v>23.7</v>
      </c>
      <c r="R11">
        <v>21.2</v>
      </c>
      <c r="S11">
        <v>5.41</v>
      </c>
      <c r="T11" s="16">
        <v>25</v>
      </c>
      <c r="U11" s="23">
        <f t="shared" si="0"/>
        <v>637</v>
      </c>
      <c r="V11" s="16"/>
    </row>
    <row r="12" spans="1:24">
      <c r="A12" s="16">
        <v>25</v>
      </c>
      <c r="B12" t="s">
        <v>194</v>
      </c>
      <c r="C12" t="s">
        <v>14</v>
      </c>
      <c r="D12">
        <v>7987</v>
      </c>
      <c r="E12">
        <v>418529</v>
      </c>
      <c r="F12">
        <v>7.0027249999999999</v>
      </c>
      <c r="G12">
        <v>7</v>
      </c>
      <c r="H12">
        <v>89.55</v>
      </c>
      <c r="I12">
        <v>22.2</v>
      </c>
      <c r="J12">
        <v>28.3</v>
      </c>
      <c r="K12">
        <v>70.2</v>
      </c>
      <c r="L12">
        <v>1.0125</v>
      </c>
      <c r="M12">
        <v>85.731999999999999</v>
      </c>
      <c r="N12">
        <v>92.450999999999993</v>
      </c>
      <c r="O12">
        <v>87.203000000000003</v>
      </c>
      <c r="P12">
        <v>19.399999999999999</v>
      </c>
      <c r="Q12">
        <v>25.4</v>
      </c>
      <c r="R12">
        <v>22.1</v>
      </c>
      <c r="S12">
        <v>5.42</v>
      </c>
      <c r="T12" s="16">
        <v>24</v>
      </c>
      <c r="U12" s="23">
        <f t="shared" si="0"/>
        <v>669</v>
      </c>
      <c r="V12" s="16"/>
    </row>
    <row r="13" spans="1:24">
      <c r="A13" s="16">
        <v>24</v>
      </c>
      <c r="B13" t="s">
        <v>195</v>
      </c>
      <c r="C13" t="s">
        <v>14</v>
      </c>
      <c r="D13">
        <v>7318</v>
      </c>
      <c r="E13">
        <v>418436</v>
      </c>
      <c r="F13">
        <v>6.9971319999999997</v>
      </c>
      <c r="G13">
        <v>7</v>
      </c>
      <c r="H13">
        <v>89.103999999999999</v>
      </c>
      <c r="I13">
        <v>22.3</v>
      </c>
      <c r="J13">
        <v>29.5</v>
      </c>
      <c r="K13">
        <v>66.099999999999994</v>
      </c>
      <c r="L13">
        <v>1.0125</v>
      </c>
      <c r="M13">
        <v>86.406999999999996</v>
      </c>
      <c r="N13">
        <v>92.195999999999998</v>
      </c>
      <c r="O13">
        <v>87.042000000000002</v>
      </c>
      <c r="P13">
        <v>19.899999999999999</v>
      </c>
      <c r="Q13">
        <v>24.7</v>
      </c>
      <c r="R13">
        <v>21.9</v>
      </c>
      <c r="S13">
        <v>5.42</v>
      </c>
      <c r="T13" s="16">
        <v>23</v>
      </c>
      <c r="U13" s="23">
        <f t="shared" si="0"/>
        <v>694</v>
      </c>
      <c r="V13" s="16"/>
    </row>
    <row r="14" spans="1:24">
      <c r="A14" s="16">
        <v>23</v>
      </c>
      <c r="B14" t="s">
        <v>13</v>
      </c>
      <c r="C14" t="s">
        <v>14</v>
      </c>
      <c r="D14">
        <v>6624</v>
      </c>
      <c r="E14">
        <v>418339</v>
      </c>
      <c r="F14">
        <v>7.2165840000000001</v>
      </c>
      <c r="G14">
        <v>7</v>
      </c>
      <c r="H14">
        <v>93.123000000000005</v>
      </c>
      <c r="I14">
        <v>23.9</v>
      </c>
      <c r="J14">
        <v>18</v>
      </c>
      <c r="K14">
        <v>72.900000000000006</v>
      </c>
      <c r="L14">
        <v>1.0127999999999999</v>
      </c>
      <c r="M14">
        <v>89.52</v>
      </c>
      <c r="N14">
        <v>94.608999999999995</v>
      </c>
      <c r="O14">
        <v>90.486999999999995</v>
      </c>
      <c r="P14">
        <v>20.100000000000001</v>
      </c>
      <c r="Q14">
        <v>28.7</v>
      </c>
      <c r="R14">
        <v>22.9</v>
      </c>
      <c r="S14">
        <v>5.42</v>
      </c>
      <c r="T14" s="16">
        <v>22</v>
      </c>
      <c r="U14" s="23">
        <f t="shared" si="0"/>
        <v>412</v>
      </c>
      <c r="V14" s="16"/>
    </row>
    <row r="15" spans="1:24" s="25" customFormat="1">
      <c r="A15" s="21">
        <v>22</v>
      </c>
      <c r="B15" t="s">
        <v>15</v>
      </c>
      <c r="C15" t="s">
        <v>14</v>
      </c>
      <c r="D15">
        <v>6212</v>
      </c>
      <c r="E15">
        <v>418282</v>
      </c>
      <c r="F15">
        <v>7.4837790000000002</v>
      </c>
      <c r="G15">
        <v>7</v>
      </c>
      <c r="H15">
        <v>91.805000000000007</v>
      </c>
      <c r="I15">
        <v>21.9</v>
      </c>
      <c r="J15">
        <v>19.5</v>
      </c>
      <c r="K15">
        <v>77.3</v>
      </c>
      <c r="L15">
        <v>1.0137</v>
      </c>
      <c r="M15">
        <v>89.417000000000002</v>
      </c>
      <c r="N15">
        <v>94.795000000000002</v>
      </c>
      <c r="O15">
        <v>93.198999999999998</v>
      </c>
      <c r="P15">
        <v>18.8</v>
      </c>
      <c r="Q15">
        <v>28</v>
      </c>
      <c r="R15">
        <v>20.2</v>
      </c>
      <c r="S15">
        <v>5.42</v>
      </c>
      <c r="T15" s="22">
        <v>21</v>
      </c>
      <c r="U15" s="23">
        <f t="shared" si="0"/>
        <v>446</v>
      </c>
      <c r="V15" s="24">
        <v>22</v>
      </c>
    </row>
    <row r="16" spans="1:24">
      <c r="A16" s="16">
        <v>21</v>
      </c>
      <c r="B16" t="s">
        <v>16</v>
      </c>
      <c r="C16" t="s">
        <v>14</v>
      </c>
      <c r="D16">
        <v>5766</v>
      </c>
      <c r="E16">
        <v>418221</v>
      </c>
      <c r="F16">
        <v>7.2891399999999997</v>
      </c>
      <c r="G16">
        <v>7</v>
      </c>
      <c r="H16">
        <v>89.83</v>
      </c>
      <c r="I16">
        <v>21.9</v>
      </c>
      <c r="J16">
        <v>32.6</v>
      </c>
      <c r="K16">
        <v>73.7</v>
      </c>
      <c r="L16">
        <v>1.0129999999999999</v>
      </c>
      <c r="M16">
        <v>86.748999999999995</v>
      </c>
      <c r="N16">
        <v>92.084999999999994</v>
      </c>
      <c r="O16">
        <v>91.350999999999999</v>
      </c>
      <c r="P16">
        <v>19.3</v>
      </c>
      <c r="Q16">
        <v>25.2</v>
      </c>
      <c r="R16">
        <v>22.5</v>
      </c>
      <c r="S16">
        <v>5.42</v>
      </c>
      <c r="T16" s="16">
        <v>20</v>
      </c>
      <c r="U16" s="23">
        <f t="shared" si="0"/>
        <v>767</v>
      </c>
      <c r="V16" s="16"/>
    </row>
    <row r="17" spans="1:22">
      <c r="A17" s="16">
        <v>20</v>
      </c>
      <c r="B17" t="s">
        <v>17</v>
      </c>
      <c r="C17" t="s">
        <v>14</v>
      </c>
      <c r="D17">
        <v>4999</v>
      </c>
      <c r="E17">
        <v>418115</v>
      </c>
      <c r="F17">
        <v>7.0257949999999996</v>
      </c>
      <c r="G17">
        <v>7</v>
      </c>
      <c r="H17">
        <v>89.179000000000002</v>
      </c>
      <c r="I17">
        <v>23.2</v>
      </c>
      <c r="J17">
        <v>35.4</v>
      </c>
      <c r="K17">
        <v>72</v>
      </c>
      <c r="L17">
        <v>1.0125999999999999</v>
      </c>
      <c r="M17">
        <v>86.061000000000007</v>
      </c>
      <c r="N17">
        <v>91.759</v>
      </c>
      <c r="O17">
        <v>87.441000000000003</v>
      </c>
      <c r="P17">
        <v>19.899999999999999</v>
      </c>
      <c r="Q17">
        <v>30.1</v>
      </c>
      <c r="R17">
        <v>21.9</v>
      </c>
      <c r="S17">
        <v>5.42</v>
      </c>
      <c r="T17" s="16">
        <v>19</v>
      </c>
      <c r="U17" s="23">
        <f t="shared" si="0"/>
        <v>839</v>
      </c>
      <c r="V17" s="16"/>
    </row>
    <row r="18" spans="1:22">
      <c r="A18" s="16">
        <v>19</v>
      </c>
      <c r="B18" t="s">
        <v>18</v>
      </c>
      <c r="C18" t="s">
        <v>14</v>
      </c>
      <c r="D18">
        <v>4160</v>
      </c>
      <c r="E18">
        <v>417997</v>
      </c>
      <c r="F18">
        <v>7.1199190000000003</v>
      </c>
      <c r="G18">
        <v>7</v>
      </c>
      <c r="H18">
        <v>89.135999999999996</v>
      </c>
      <c r="I18">
        <v>23.3</v>
      </c>
      <c r="J18">
        <v>34.799999999999997</v>
      </c>
      <c r="K18">
        <v>75.5</v>
      </c>
      <c r="L18">
        <v>1.0126999999999999</v>
      </c>
      <c r="M18">
        <v>83.918999999999997</v>
      </c>
      <c r="N18">
        <v>92.626000000000005</v>
      </c>
      <c r="O18">
        <v>88.981999999999999</v>
      </c>
      <c r="P18">
        <v>21.5</v>
      </c>
      <c r="Q18">
        <v>25.9</v>
      </c>
      <c r="R18">
        <v>22.5</v>
      </c>
      <c r="S18">
        <v>5.42</v>
      </c>
      <c r="T18" s="16">
        <v>18</v>
      </c>
      <c r="U18" s="23">
        <f t="shared" si="0"/>
        <v>827</v>
      </c>
      <c r="V18" s="16"/>
    </row>
    <row r="19" spans="1:22">
      <c r="A19" s="16">
        <v>18</v>
      </c>
      <c r="B19" t="s">
        <v>19</v>
      </c>
      <c r="C19" t="s">
        <v>14</v>
      </c>
      <c r="D19">
        <v>3333</v>
      </c>
      <c r="E19">
        <v>417880</v>
      </c>
      <c r="F19">
        <v>6.9468990000000002</v>
      </c>
      <c r="G19">
        <v>7</v>
      </c>
      <c r="H19">
        <v>88.834000000000003</v>
      </c>
      <c r="I19">
        <v>24.4</v>
      </c>
      <c r="J19">
        <v>30.3</v>
      </c>
      <c r="K19">
        <v>66.2</v>
      </c>
      <c r="L19">
        <v>1.0123</v>
      </c>
      <c r="M19">
        <v>84.103999999999999</v>
      </c>
      <c r="N19">
        <v>91.718999999999994</v>
      </c>
      <c r="O19">
        <v>86.611000000000004</v>
      </c>
      <c r="P19">
        <v>21.9</v>
      </c>
      <c r="Q19">
        <v>29.6</v>
      </c>
      <c r="R19">
        <v>22.6</v>
      </c>
      <c r="S19">
        <v>5.43</v>
      </c>
      <c r="T19" s="16">
        <v>17</v>
      </c>
      <c r="U19" s="23">
        <f t="shared" si="0"/>
        <v>715</v>
      </c>
      <c r="V19" s="16"/>
    </row>
    <row r="20" spans="1:22">
      <c r="A20" s="16">
        <v>17</v>
      </c>
      <c r="B20" t="s">
        <v>20</v>
      </c>
      <c r="C20" t="s">
        <v>14</v>
      </c>
      <c r="D20">
        <v>2618</v>
      </c>
      <c r="E20">
        <v>417779</v>
      </c>
      <c r="F20">
        <v>6.9833350000000003</v>
      </c>
      <c r="G20">
        <v>7</v>
      </c>
      <c r="H20">
        <v>89.968000000000004</v>
      </c>
      <c r="I20">
        <v>24.5</v>
      </c>
      <c r="J20">
        <v>31.6</v>
      </c>
      <c r="K20">
        <v>63.9</v>
      </c>
      <c r="L20">
        <v>1.0124</v>
      </c>
      <c r="M20">
        <v>86.081999999999994</v>
      </c>
      <c r="N20">
        <v>91.992000000000004</v>
      </c>
      <c r="O20">
        <v>86.954999999999998</v>
      </c>
      <c r="P20">
        <v>21.2</v>
      </c>
      <c r="Q20">
        <v>31.3</v>
      </c>
      <c r="R20">
        <v>22.2</v>
      </c>
      <c r="S20">
        <v>5.43</v>
      </c>
      <c r="T20" s="16">
        <v>16</v>
      </c>
      <c r="U20" s="23">
        <f t="shared" si="0"/>
        <v>743</v>
      </c>
      <c r="V20" s="16"/>
    </row>
    <row r="21" spans="1:22">
      <c r="A21" s="16">
        <v>16</v>
      </c>
      <c r="B21" t="s">
        <v>21</v>
      </c>
      <c r="C21" t="s">
        <v>14</v>
      </c>
      <c r="D21">
        <v>1875</v>
      </c>
      <c r="E21">
        <v>417675</v>
      </c>
      <c r="F21">
        <v>7.2771150000000002</v>
      </c>
      <c r="G21">
        <v>7</v>
      </c>
      <c r="H21">
        <v>93.355999999999995</v>
      </c>
      <c r="I21">
        <v>25.2</v>
      </c>
      <c r="J21">
        <v>15</v>
      </c>
      <c r="K21">
        <v>64.7</v>
      </c>
      <c r="L21">
        <v>1.0129999999999999</v>
      </c>
      <c r="M21">
        <v>88.917000000000002</v>
      </c>
      <c r="N21">
        <v>94.590999999999994</v>
      </c>
      <c r="O21">
        <v>91.332999999999998</v>
      </c>
      <c r="P21">
        <v>20</v>
      </c>
      <c r="Q21">
        <v>32</v>
      </c>
      <c r="R21">
        <v>22.9</v>
      </c>
      <c r="S21">
        <v>5.43</v>
      </c>
      <c r="T21" s="16">
        <v>15</v>
      </c>
      <c r="U21" s="23">
        <f t="shared" si="0"/>
        <v>338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1537</v>
      </c>
      <c r="E22">
        <v>417629</v>
      </c>
      <c r="F22">
        <v>7.4781820000000003</v>
      </c>
      <c r="G22">
        <v>7</v>
      </c>
      <c r="H22">
        <v>92.644999999999996</v>
      </c>
      <c r="I22">
        <v>24.6</v>
      </c>
      <c r="J22">
        <v>17.8</v>
      </c>
      <c r="K22">
        <v>47.7</v>
      </c>
      <c r="L22">
        <v>1.0135000000000001</v>
      </c>
      <c r="M22">
        <v>89.965999999999994</v>
      </c>
      <c r="N22">
        <v>94.908000000000001</v>
      </c>
      <c r="O22">
        <v>93.760999999999996</v>
      </c>
      <c r="P22">
        <v>19.7</v>
      </c>
      <c r="Q22">
        <v>32</v>
      </c>
      <c r="R22">
        <v>21.9</v>
      </c>
      <c r="S22">
        <v>5.42</v>
      </c>
      <c r="T22" s="22">
        <v>14</v>
      </c>
      <c r="U22" s="23">
        <f t="shared" si="0"/>
        <v>406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1131</v>
      </c>
      <c r="E23">
        <v>417573</v>
      </c>
      <c r="F23">
        <v>7.4161429999999999</v>
      </c>
      <c r="G23">
        <v>7</v>
      </c>
      <c r="H23">
        <v>91.478999999999999</v>
      </c>
      <c r="I23">
        <v>24.7</v>
      </c>
      <c r="J23">
        <v>27.2</v>
      </c>
      <c r="K23">
        <v>61</v>
      </c>
      <c r="L23">
        <v>1.0134000000000001</v>
      </c>
      <c r="M23">
        <v>88.331999999999994</v>
      </c>
      <c r="N23">
        <v>93.397999999999996</v>
      </c>
      <c r="O23">
        <v>92.691000000000003</v>
      </c>
      <c r="P23">
        <v>20.100000000000001</v>
      </c>
      <c r="Q23">
        <v>30.4</v>
      </c>
      <c r="R23">
        <v>21.4</v>
      </c>
      <c r="S23">
        <v>5.42</v>
      </c>
      <c r="T23" s="16">
        <v>13</v>
      </c>
      <c r="U23" s="23">
        <f>D23-D24</f>
        <v>640</v>
      </c>
      <c r="V23" s="16"/>
    </row>
    <row r="24" spans="1:22">
      <c r="A24" s="16">
        <v>13</v>
      </c>
      <c r="B24" t="s">
        <v>136</v>
      </c>
      <c r="C24" t="s">
        <v>14</v>
      </c>
      <c r="D24">
        <v>491</v>
      </c>
      <c r="E24">
        <v>417485</v>
      </c>
      <c r="F24" t="s">
        <v>137</v>
      </c>
      <c r="G24">
        <v>7</v>
      </c>
      <c r="H24">
        <v>68.668000000000006</v>
      </c>
      <c r="I24" t="s">
        <v>137</v>
      </c>
      <c r="J24" t="s">
        <v>137</v>
      </c>
      <c r="K24" t="s">
        <v>137</v>
      </c>
      <c r="L24" t="s">
        <v>137</v>
      </c>
      <c r="M24">
        <v>-0.16600000000000001</v>
      </c>
      <c r="N24">
        <v>92.224000000000004</v>
      </c>
      <c r="O24">
        <v>89.072000000000003</v>
      </c>
      <c r="P24" t="s">
        <v>137</v>
      </c>
      <c r="Q24" t="s">
        <v>137</v>
      </c>
      <c r="R24" t="s">
        <v>137</v>
      </c>
      <c r="S24">
        <v>5.42</v>
      </c>
      <c r="T24" s="16">
        <v>12</v>
      </c>
      <c r="U24" s="23">
        <f>D24-F25</f>
        <v>491</v>
      </c>
      <c r="V24" s="16"/>
    </row>
    <row r="25" spans="1:22">
      <c r="A25" s="16">
        <v>12</v>
      </c>
      <c r="B25" t="s">
        <v>134</v>
      </c>
      <c r="C25" t="s">
        <v>14</v>
      </c>
      <c r="D25">
        <v>2429060</v>
      </c>
      <c r="E25">
        <v>417362</v>
      </c>
      <c r="T25" s="16">
        <v>11</v>
      </c>
      <c r="U25" s="23">
        <f t="shared" si="0"/>
        <v>888</v>
      </c>
      <c r="V25" s="16"/>
    </row>
    <row r="26" spans="1:22">
      <c r="A26" s="16">
        <v>11</v>
      </c>
      <c r="B26" t="s">
        <v>135</v>
      </c>
      <c r="C26" t="s">
        <v>14</v>
      </c>
      <c r="D26">
        <v>2428172</v>
      </c>
      <c r="E26">
        <v>417239</v>
      </c>
      <c r="T26" s="16">
        <v>10</v>
      </c>
      <c r="U26" s="23">
        <f t="shared" si="0"/>
        <v>889</v>
      </c>
      <c r="V26" s="16"/>
    </row>
    <row r="27" spans="1:22">
      <c r="A27" s="16">
        <v>10</v>
      </c>
      <c r="B27" t="s">
        <v>27</v>
      </c>
      <c r="C27" t="s">
        <v>14</v>
      </c>
      <c r="D27">
        <v>2427283</v>
      </c>
      <c r="E27">
        <v>417116</v>
      </c>
      <c r="F27">
        <v>4171161</v>
      </c>
      <c r="G27">
        <v>1</v>
      </c>
      <c r="H27">
        <v>12</v>
      </c>
      <c r="I27">
        <v>89.015299999999996</v>
      </c>
      <c r="J27">
        <v>25.57</v>
      </c>
      <c r="K27">
        <v>86.03</v>
      </c>
      <c r="L27">
        <v>7</v>
      </c>
      <c r="T27" s="16">
        <v>9</v>
      </c>
      <c r="U27" s="23">
        <f t="shared" si="0"/>
        <v>275</v>
      </c>
      <c r="V27" s="16"/>
    </row>
    <row r="28" spans="1:22">
      <c r="A28" s="16">
        <v>9</v>
      </c>
      <c r="B28" t="s">
        <v>28</v>
      </c>
      <c r="C28" t="s">
        <v>14</v>
      </c>
      <c r="D28">
        <v>2427008</v>
      </c>
      <c r="E28">
        <v>417077</v>
      </c>
      <c r="F28">
        <v>4170771</v>
      </c>
      <c r="G28">
        <v>1</v>
      </c>
      <c r="H28">
        <v>12</v>
      </c>
      <c r="I28">
        <v>92.916799999999995</v>
      </c>
      <c r="J28">
        <v>23.12</v>
      </c>
      <c r="K28">
        <v>88.18</v>
      </c>
      <c r="L28">
        <v>7</v>
      </c>
      <c r="T28" s="16">
        <v>8</v>
      </c>
      <c r="U28" s="23">
        <f t="shared" si="0"/>
        <v>379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2426629</v>
      </c>
      <c r="E29">
        <v>417025</v>
      </c>
      <c r="F29">
        <v>4170256</v>
      </c>
      <c r="G29">
        <v>1</v>
      </c>
      <c r="H29">
        <v>12</v>
      </c>
      <c r="I29">
        <v>92.703100000000006</v>
      </c>
      <c r="J29">
        <v>22.84</v>
      </c>
      <c r="K29">
        <v>88.86</v>
      </c>
      <c r="L29">
        <v>7</v>
      </c>
      <c r="M29"/>
      <c r="N29"/>
      <c r="O29"/>
      <c r="P29"/>
      <c r="Q29"/>
      <c r="R29"/>
      <c r="S29"/>
      <c r="T29" s="22">
        <v>7</v>
      </c>
      <c r="U29" s="23">
        <f t="shared" si="0"/>
        <v>550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2426079</v>
      </c>
      <c r="E30">
        <v>416951</v>
      </c>
      <c r="F30">
        <v>4169510</v>
      </c>
      <c r="G30">
        <v>1</v>
      </c>
      <c r="H30">
        <v>12</v>
      </c>
      <c r="I30">
        <v>90.245599999999996</v>
      </c>
      <c r="J30">
        <v>22.71</v>
      </c>
      <c r="K30">
        <v>88.08</v>
      </c>
      <c r="L30">
        <v>7</v>
      </c>
      <c r="T30" s="16">
        <v>6</v>
      </c>
      <c r="U30" s="23">
        <f t="shared" si="0"/>
        <v>817</v>
      </c>
      <c r="V30" s="5"/>
    </row>
    <row r="31" spans="1:22">
      <c r="A31" s="16">
        <v>6</v>
      </c>
      <c r="B31" t="s">
        <v>31</v>
      </c>
      <c r="C31" t="s">
        <v>14</v>
      </c>
      <c r="D31">
        <v>2425262</v>
      </c>
      <c r="E31">
        <v>416837</v>
      </c>
      <c r="F31">
        <v>4168373</v>
      </c>
      <c r="G31">
        <v>1</v>
      </c>
      <c r="H31">
        <v>12</v>
      </c>
      <c r="I31">
        <v>89.428200000000004</v>
      </c>
      <c r="J31">
        <v>23.16</v>
      </c>
      <c r="K31">
        <v>86.57</v>
      </c>
      <c r="L31">
        <v>7</v>
      </c>
      <c r="T31" s="16">
        <v>5</v>
      </c>
      <c r="U31" s="23">
        <f t="shared" si="0"/>
        <v>755</v>
      </c>
      <c r="V31" s="5"/>
    </row>
    <row r="32" spans="1:22">
      <c r="A32" s="16">
        <v>5</v>
      </c>
      <c r="B32" t="s">
        <v>32</v>
      </c>
      <c r="C32" t="s">
        <v>14</v>
      </c>
      <c r="D32">
        <v>2424507</v>
      </c>
      <c r="E32">
        <v>416731</v>
      </c>
      <c r="F32">
        <v>4167314</v>
      </c>
      <c r="G32">
        <v>1</v>
      </c>
      <c r="H32">
        <v>12</v>
      </c>
      <c r="I32">
        <v>89.688299999999998</v>
      </c>
      <c r="J32">
        <v>23.3</v>
      </c>
      <c r="K32">
        <v>87.8</v>
      </c>
      <c r="L32">
        <v>7</v>
      </c>
      <c r="T32" s="16">
        <v>4</v>
      </c>
      <c r="U32" s="23">
        <f t="shared" si="0"/>
        <v>699</v>
      </c>
      <c r="V32" s="5"/>
    </row>
    <row r="33" spans="1:22">
      <c r="A33" s="16">
        <v>4</v>
      </c>
      <c r="B33" t="s">
        <v>33</v>
      </c>
      <c r="C33" t="s">
        <v>14</v>
      </c>
      <c r="D33">
        <v>2423808</v>
      </c>
      <c r="E33">
        <v>416633</v>
      </c>
      <c r="F33">
        <v>4166335</v>
      </c>
      <c r="G33">
        <v>1</v>
      </c>
      <c r="H33">
        <v>12</v>
      </c>
      <c r="I33">
        <v>90.243499999999997</v>
      </c>
      <c r="J33">
        <v>23.38</v>
      </c>
      <c r="K33">
        <v>88.25</v>
      </c>
      <c r="L33">
        <v>7</v>
      </c>
      <c r="T33" s="16">
        <v>3</v>
      </c>
      <c r="U33" s="23">
        <f t="shared" si="0"/>
        <v>687</v>
      </c>
      <c r="V33" s="5"/>
    </row>
    <row r="34" spans="1:22">
      <c r="A34" s="16">
        <v>3</v>
      </c>
      <c r="B34" t="s">
        <v>34</v>
      </c>
      <c r="C34" t="s">
        <v>14</v>
      </c>
      <c r="D34">
        <v>2423121</v>
      </c>
      <c r="E34">
        <v>416537</v>
      </c>
      <c r="F34">
        <v>4165377</v>
      </c>
      <c r="G34">
        <v>1</v>
      </c>
      <c r="H34">
        <v>12</v>
      </c>
      <c r="I34">
        <v>89.793599999999998</v>
      </c>
      <c r="J34">
        <v>22.88</v>
      </c>
      <c r="K34">
        <v>87.52</v>
      </c>
      <c r="L34">
        <v>7</v>
      </c>
      <c r="T34" s="16">
        <v>2</v>
      </c>
      <c r="U34" s="23">
        <f t="shared" si="0"/>
        <v>681</v>
      </c>
      <c r="V34" s="5"/>
    </row>
    <row r="35" spans="1:22">
      <c r="A35" s="16">
        <v>2</v>
      </c>
      <c r="B35" t="s">
        <v>35</v>
      </c>
      <c r="C35" t="s">
        <v>14</v>
      </c>
      <c r="D35">
        <v>2422440</v>
      </c>
      <c r="E35">
        <v>416442</v>
      </c>
      <c r="F35">
        <v>4164426</v>
      </c>
      <c r="G35">
        <v>1</v>
      </c>
      <c r="H35">
        <v>12</v>
      </c>
      <c r="I35">
        <v>92.113500000000002</v>
      </c>
      <c r="J35">
        <v>22.63</v>
      </c>
      <c r="K35">
        <v>88.73</v>
      </c>
      <c r="L35">
        <v>7</v>
      </c>
      <c r="T35" s="16">
        <v>1</v>
      </c>
      <c r="U35" s="23">
        <f t="shared" si="0"/>
        <v>259</v>
      </c>
      <c r="V35" s="5"/>
    </row>
    <row r="36" spans="1:22">
      <c r="A36" s="16">
        <v>1</v>
      </c>
      <c r="B36" t="s">
        <v>36</v>
      </c>
      <c r="C36" t="s">
        <v>14</v>
      </c>
      <c r="D36">
        <v>2422181</v>
      </c>
      <c r="E36">
        <v>416407</v>
      </c>
      <c r="F36">
        <v>4164072</v>
      </c>
      <c r="G36">
        <v>1</v>
      </c>
      <c r="H36">
        <v>12</v>
      </c>
      <c r="I36">
        <v>92.247200000000007</v>
      </c>
      <c r="J36">
        <v>23.49</v>
      </c>
      <c r="K36">
        <v>88.41</v>
      </c>
      <c r="L36">
        <v>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803274</v>
      </c>
      <c r="T6" s="16">
        <v>30</v>
      </c>
      <c r="U6" s="23">
        <f>D6-D7</f>
        <v>1484</v>
      </c>
      <c r="V6" s="4"/>
    </row>
    <row r="7" spans="1:22">
      <c r="A7" s="16">
        <v>30</v>
      </c>
      <c r="B7" t="s">
        <v>189</v>
      </c>
      <c r="C7" t="s">
        <v>14</v>
      </c>
      <c r="D7">
        <v>801790</v>
      </c>
      <c r="E7">
        <v>390690</v>
      </c>
      <c r="F7">
        <v>7.143122</v>
      </c>
      <c r="G7">
        <v>0</v>
      </c>
      <c r="H7">
        <v>93.358000000000004</v>
      </c>
      <c r="I7">
        <v>23.1</v>
      </c>
      <c r="J7">
        <v>60.2</v>
      </c>
      <c r="K7">
        <v>115.7</v>
      </c>
      <c r="L7">
        <v>1.0127999999999999</v>
      </c>
      <c r="M7">
        <v>88.238</v>
      </c>
      <c r="N7">
        <v>94.56</v>
      </c>
      <c r="O7">
        <v>89.076999999999998</v>
      </c>
      <c r="P7">
        <v>18.2</v>
      </c>
      <c r="Q7">
        <v>29.9</v>
      </c>
      <c r="R7">
        <v>21.9</v>
      </c>
      <c r="S7">
        <v>4.82</v>
      </c>
      <c r="T7" s="16">
        <v>29</v>
      </c>
      <c r="U7" s="23">
        <f>D7-D8</f>
        <v>1327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800463</v>
      </c>
      <c r="E8">
        <v>390511</v>
      </c>
      <c r="F8">
        <v>7.5449789999999997</v>
      </c>
      <c r="G8">
        <v>0</v>
      </c>
      <c r="H8">
        <v>93.25</v>
      </c>
      <c r="I8">
        <v>22</v>
      </c>
      <c r="J8">
        <v>64.8</v>
      </c>
      <c r="K8">
        <v>178.1</v>
      </c>
      <c r="L8">
        <v>1.0139</v>
      </c>
      <c r="M8">
        <v>91.147999999999996</v>
      </c>
      <c r="N8">
        <v>95.483000000000004</v>
      </c>
      <c r="O8">
        <v>93.945999999999998</v>
      </c>
      <c r="P8">
        <v>17</v>
      </c>
      <c r="Q8">
        <v>30.1</v>
      </c>
      <c r="R8">
        <v>19.899999999999999</v>
      </c>
      <c r="S8">
        <v>4.82</v>
      </c>
      <c r="T8" s="22">
        <v>28</v>
      </c>
      <c r="U8" s="23">
        <f t="shared" ref="U8:U35" si="0">D8-D9</f>
        <v>1411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799052</v>
      </c>
      <c r="E9">
        <v>390321</v>
      </c>
      <c r="F9">
        <v>7.3385889999999998</v>
      </c>
      <c r="G9">
        <v>0</v>
      </c>
      <c r="H9">
        <v>90.998000000000005</v>
      </c>
      <c r="I9">
        <v>22.4</v>
      </c>
      <c r="J9">
        <v>71</v>
      </c>
      <c r="K9">
        <v>179.1</v>
      </c>
      <c r="L9">
        <v>1.0132000000000001</v>
      </c>
      <c r="M9">
        <v>87.100999999999999</v>
      </c>
      <c r="N9">
        <v>93.679000000000002</v>
      </c>
      <c r="O9">
        <v>91.765000000000001</v>
      </c>
      <c r="P9">
        <v>19.399999999999999</v>
      </c>
      <c r="Q9">
        <v>28.5</v>
      </c>
      <c r="R9">
        <v>21.8</v>
      </c>
      <c r="S9">
        <v>4.82</v>
      </c>
      <c r="T9" s="16">
        <v>27</v>
      </c>
      <c r="U9" s="23">
        <f t="shared" si="0"/>
        <v>1547</v>
      </c>
      <c r="V9" s="16"/>
    </row>
    <row r="10" spans="1:22">
      <c r="A10" s="16">
        <v>27</v>
      </c>
      <c r="B10" t="s">
        <v>192</v>
      </c>
      <c r="C10" t="s">
        <v>14</v>
      </c>
      <c r="D10">
        <v>797505</v>
      </c>
      <c r="E10">
        <v>390108</v>
      </c>
      <c r="F10">
        <v>7.0859740000000002</v>
      </c>
      <c r="G10">
        <v>0</v>
      </c>
      <c r="H10">
        <v>89.328000000000003</v>
      </c>
      <c r="I10">
        <v>21.7</v>
      </c>
      <c r="J10">
        <v>57.7</v>
      </c>
      <c r="K10">
        <v>133</v>
      </c>
      <c r="L10">
        <v>1.0127999999999999</v>
      </c>
      <c r="M10">
        <v>84.521000000000001</v>
      </c>
      <c r="N10">
        <v>92.218999999999994</v>
      </c>
      <c r="O10">
        <v>87.998999999999995</v>
      </c>
      <c r="P10">
        <v>18.600000000000001</v>
      </c>
      <c r="Q10">
        <v>27.5</v>
      </c>
      <c r="R10">
        <v>21.1</v>
      </c>
      <c r="S10">
        <v>4.8099999999999996</v>
      </c>
      <c r="T10" s="16">
        <v>26</v>
      </c>
      <c r="U10" s="23">
        <f t="shared" si="0"/>
        <v>1279</v>
      </c>
      <c r="V10" s="16"/>
    </row>
    <row r="11" spans="1:22">
      <c r="A11" s="16">
        <v>26</v>
      </c>
      <c r="B11" t="s">
        <v>193</v>
      </c>
      <c r="C11" t="s">
        <v>14</v>
      </c>
      <c r="D11">
        <v>796226</v>
      </c>
      <c r="E11">
        <v>389929</v>
      </c>
      <c r="F11">
        <v>7.0045279999999996</v>
      </c>
      <c r="G11">
        <v>0</v>
      </c>
      <c r="H11">
        <v>88.540999999999997</v>
      </c>
      <c r="I11">
        <v>21.7</v>
      </c>
      <c r="J11">
        <v>67.099999999999994</v>
      </c>
      <c r="K11">
        <v>181.9</v>
      </c>
      <c r="L11">
        <v>1.0125999999999999</v>
      </c>
      <c r="M11">
        <v>85.581000000000003</v>
      </c>
      <c r="N11">
        <v>92.106999999999999</v>
      </c>
      <c r="O11">
        <v>86.891000000000005</v>
      </c>
      <c r="P11">
        <v>19</v>
      </c>
      <c r="Q11">
        <v>26.6</v>
      </c>
      <c r="R11">
        <v>21.1</v>
      </c>
      <c r="S11">
        <v>4.82</v>
      </c>
      <c r="T11" s="16">
        <v>25</v>
      </c>
      <c r="U11" s="23">
        <f t="shared" si="0"/>
        <v>1483</v>
      </c>
      <c r="V11" s="16"/>
    </row>
    <row r="12" spans="1:22">
      <c r="A12" s="16">
        <v>25</v>
      </c>
      <c r="B12" t="s">
        <v>194</v>
      </c>
      <c r="C12" t="s">
        <v>14</v>
      </c>
      <c r="D12">
        <v>794743</v>
      </c>
      <c r="E12">
        <v>389720</v>
      </c>
      <c r="F12">
        <v>6.99831</v>
      </c>
      <c r="G12">
        <v>0</v>
      </c>
      <c r="H12">
        <v>89.147999999999996</v>
      </c>
      <c r="I12">
        <v>22.9</v>
      </c>
      <c r="J12">
        <v>57.5</v>
      </c>
      <c r="K12">
        <v>148.5</v>
      </c>
      <c r="L12">
        <v>1.0125999999999999</v>
      </c>
      <c r="M12">
        <v>85.245000000000005</v>
      </c>
      <c r="N12">
        <v>92.052999999999997</v>
      </c>
      <c r="O12">
        <v>86.734999999999999</v>
      </c>
      <c r="P12">
        <v>19.3</v>
      </c>
      <c r="Q12">
        <v>28.7</v>
      </c>
      <c r="R12">
        <v>20.9</v>
      </c>
      <c r="S12">
        <v>4.82</v>
      </c>
      <c r="T12" s="16">
        <v>24</v>
      </c>
      <c r="U12" s="23">
        <f t="shared" si="0"/>
        <v>1223</v>
      </c>
      <c r="V12" s="16"/>
    </row>
    <row r="13" spans="1:22">
      <c r="A13" s="16">
        <v>24</v>
      </c>
      <c r="B13" t="s">
        <v>195</v>
      </c>
      <c r="C13" t="s">
        <v>14</v>
      </c>
      <c r="D13">
        <v>793520</v>
      </c>
      <c r="E13">
        <v>389549</v>
      </c>
      <c r="F13">
        <v>6.9301719999999998</v>
      </c>
      <c r="G13">
        <v>0</v>
      </c>
      <c r="H13">
        <v>88.616</v>
      </c>
      <c r="I13">
        <v>22.1</v>
      </c>
      <c r="J13">
        <v>55.5</v>
      </c>
      <c r="K13">
        <v>149.19999999999999</v>
      </c>
      <c r="L13">
        <v>1.0123</v>
      </c>
      <c r="M13">
        <v>85.787999999999997</v>
      </c>
      <c r="N13">
        <v>91.921999999999997</v>
      </c>
      <c r="O13">
        <v>86.241</v>
      </c>
      <c r="P13">
        <v>18.600000000000001</v>
      </c>
      <c r="Q13">
        <v>29.2</v>
      </c>
      <c r="R13">
        <v>22.2</v>
      </c>
      <c r="S13">
        <v>4.82</v>
      </c>
      <c r="T13" s="16">
        <v>23</v>
      </c>
      <c r="U13" s="23">
        <f t="shared" si="0"/>
        <v>1155</v>
      </c>
      <c r="V13" s="16"/>
    </row>
    <row r="14" spans="1:22">
      <c r="A14" s="16">
        <v>23</v>
      </c>
      <c r="B14" t="s">
        <v>13</v>
      </c>
      <c r="C14" t="s">
        <v>14</v>
      </c>
      <c r="D14">
        <v>792365</v>
      </c>
      <c r="E14">
        <v>389386</v>
      </c>
      <c r="F14">
        <v>7.2281979999999999</v>
      </c>
      <c r="G14">
        <v>0</v>
      </c>
      <c r="H14">
        <v>92.843000000000004</v>
      </c>
      <c r="I14">
        <v>24.3</v>
      </c>
      <c r="J14">
        <v>55.5</v>
      </c>
      <c r="K14">
        <v>149</v>
      </c>
      <c r="L14">
        <v>1.0129999999999999</v>
      </c>
      <c r="M14">
        <v>89.2</v>
      </c>
      <c r="N14">
        <v>94.353999999999999</v>
      </c>
      <c r="O14">
        <v>90.197000000000003</v>
      </c>
      <c r="P14">
        <v>19.8</v>
      </c>
      <c r="Q14">
        <v>30</v>
      </c>
      <c r="R14">
        <v>21.7</v>
      </c>
      <c r="S14">
        <v>4.83</v>
      </c>
      <c r="T14" s="16">
        <v>22</v>
      </c>
      <c r="U14" s="23">
        <f t="shared" si="0"/>
        <v>1183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791182</v>
      </c>
      <c r="E15">
        <v>389225</v>
      </c>
      <c r="F15">
        <v>7.4276099999999996</v>
      </c>
      <c r="G15">
        <v>0</v>
      </c>
      <c r="H15">
        <v>91.361000000000004</v>
      </c>
      <c r="I15">
        <v>23.2</v>
      </c>
      <c r="J15">
        <v>47.8</v>
      </c>
      <c r="K15">
        <v>206</v>
      </c>
      <c r="L15">
        <v>1.0134000000000001</v>
      </c>
      <c r="M15">
        <v>88.915999999999997</v>
      </c>
      <c r="N15">
        <v>94.53</v>
      </c>
      <c r="O15">
        <v>92.888000000000005</v>
      </c>
      <c r="P15">
        <v>18.399999999999999</v>
      </c>
      <c r="Q15">
        <v>32.6</v>
      </c>
      <c r="R15">
        <v>21.5</v>
      </c>
      <c r="S15">
        <v>4.82</v>
      </c>
      <c r="T15" s="22">
        <v>21</v>
      </c>
      <c r="U15" s="23">
        <f t="shared" si="0"/>
        <v>1098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790084</v>
      </c>
      <c r="E16">
        <v>389076</v>
      </c>
      <c r="F16">
        <v>7.3625020000000001</v>
      </c>
      <c r="G16">
        <v>0</v>
      </c>
      <c r="H16">
        <v>89.391000000000005</v>
      </c>
      <c r="I16">
        <v>19.600000000000001</v>
      </c>
      <c r="J16">
        <v>0</v>
      </c>
      <c r="K16">
        <v>0</v>
      </c>
      <c r="L16">
        <v>1.0138</v>
      </c>
      <c r="M16">
        <v>86.171000000000006</v>
      </c>
      <c r="N16">
        <v>91.655000000000001</v>
      </c>
      <c r="O16">
        <v>90.841999999999999</v>
      </c>
      <c r="P16">
        <v>16</v>
      </c>
      <c r="Q16">
        <v>27</v>
      </c>
      <c r="R16">
        <v>18.3</v>
      </c>
      <c r="S16">
        <v>4.83</v>
      </c>
      <c r="T16" s="16">
        <v>20</v>
      </c>
      <c r="U16" s="23">
        <f t="shared" si="0"/>
        <v>0</v>
      </c>
      <c r="V16" s="16"/>
    </row>
    <row r="17" spans="1:22">
      <c r="A17" s="16">
        <v>20</v>
      </c>
      <c r="B17" t="s">
        <v>17</v>
      </c>
      <c r="C17" t="s">
        <v>14</v>
      </c>
      <c r="D17">
        <v>790084</v>
      </c>
      <c r="E17">
        <v>389076</v>
      </c>
      <c r="F17">
        <v>7.1073810000000002</v>
      </c>
      <c r="G17">
        <v>0</v>
      </c>
      <c r="H17">
        <v>88.741</v>
      </c>
      <c r="I17">
        <v>22.5</v>
      </c>
      <c r="J17">
        <v>0</v>
      </c>
      <c r="K17">
        <v>0</v>
      </c>
      <c r="L17">
        <v>1.0134000000000001</v>
      </c>
      <c r="M17">
        <v>85.619</v>
      </c>
      <c r="N17">
        <v>91.201999999999998</v>
      </c>
      <c r="O17">
        <v>86.820999999999998</v>
      </c>
      <c r="P17">
        <v>16.399999999999999</v>
      </c>
      <c r="Q17">
        <v>35.799999999999997</v>
      </c>
      <c r="R17">
        <v>16.899999999999999</v>
      </c>
      <c r="S17">
        <v>4.83</v>
      </c>
      <c r="T17" s="16">
        <v>19</v>
      </c>
      <c r="U17" s="23">
        <f t="shared" si="0"/>
        <v>0</v>
      </c>
      <c r="V17" s="16"/>
    </row>
    <row r="18" spans="1:22">
      <c r="A18" s="16">
        <v>19</v>
      </c>
      <c r="B18" t="s">
        <v>18</v>
      </c>
      <c r="C18" t="s">
        <v>14</v>
      </c>
      <c r="D18">
        <v>790084</v>
      </c>
      <c r="E18">
        <v>389076</v>
      </c>
      <c r="F18">
        <v>7.1981659999999996</v>
      </c>
      <c r="G18">
        <v>0</v>
      </c>
      <c r="H18">
        <v>88.691000000000003</v>
      </c>
      <c r="I18">
        <v>22.4</v>
      </c>
      <c r="J18">
        <v>55.7</v>
      </c>
      <c r="K18">
        <v>124.1</v>
      </c>
      <c r="L18">
        <v>1.0134000000000001</v>
      </c>
      <c r="M18">
        <v>83.271000000000001</v>
      </c>
      <c r="N18">
        <v>92.263999999999996</v>
      </c>
      <c r="O18">
        <v>88.495999999999995</v>
      </c>
      <c r="P18">
        <v>17.2</v>
      </c>
      <c r="Q18">
        <v>28.2</v>
      </c>
      <c r="R18">
        <v>18.100000000000001</v>
      </c>
      <c r="S18">
        <v>4.83</v>
      </c>
      <c r="T18" s="16">
        <v>18</v>
      </c>
      <c r="U18" s="23">
        <f t="shared" si="0"/>
        <v>1227</v>
      </c>
      <c r="V18" s="16"/>
    </row>
    <row r="19" spans="1:22">
      <c r="A19" s="16">
        <v>18</v>
      </c>
      <c r="B19" t="s">
        <v>19</v>
      </c>
      <c r="C19" t="s">
        <v>14</v>
      </c>
      <c r="D19">
        <v>788857</v>
      </c>
      <c r="E19">
        <v>388902</v>
      </c>
      <c r="F19">
        <v>6.8956330000000001</v>
      </c>
      <c r="G19">
        <v>0</v>
      </c>
      <c r="H19">
        <v>88.375</v>
      </c>
      <c r="I19">
        <v>24.6</v>
      </c>
      <c r="J19">
        <v>67.5</v>
      </c>
      <c r="K19">
        <v>123.2</v>
      </c>
      <c r="L19">
        <v>1.0122</v>
      </c>
      <c r="M19">
        <v>83.554000000000002</v>
      </c>
      <c r="N19">
        <v>91.394999999999996</v>
      </c>
      <c r="O19">
        <v>86.01</v>
      </c>
      <c r="P19">
        <v>20.3</v>
      </c>
      <c r="Q19">
        <v>32.1</v>
      </c>
      <c r="R19">
        <v>23</v>
      </c>
      <c r="S19">
        <v>4.84</v>
      </c>
      <c r="T19" s="16">
        <v>17</v>
      </c>
      <c r="U19" s="23">
        <f t="shared" si="0"/>
        <v>1510</v>
      </c>
      <c r="V19" s="16"/>
    </row>
    <row r="20" spans="1:22">
      <c r="A20" s="16">
        <v>17</v>
      </c>
      <c r="B20" t="s">
        <v>20</v>
      </c>
      <c r="C20" t="s">
        <v>14</v>
      </c>
      <c r="D20">
        <v>787347</v>
      </c>
      <c r="E20">
        <v>388688</v>
      </c>
      <c r="F20">
        <v>6.9426410000000001</v>
      </c>
      <c r="G20">
        <v>0</v>
      </c>
      <c r="H20">
        <v>89.566999999999993</v>
      </c>
      <c r="I20">
        <v>24.1</v>
      </c>
      <c r="J20">
        <v>59</v>
      </c>
      <c r="K20">
        <v>114.8</v>
      </c>
      <c r="L20">
        <v>1.0123</v>
      </c>
      <c r="M20">
        <v>85.527000000000001</v>
      </c>
      <c r="N20">
        <v>91.631</v>
      </c>
      <c r="O20">
        <v>86.483999999999995</v>
      </c>
      <c r="P20">
        <v>18.100000000000001</v>
      </c>
      <c r="Q20">
        <v>31.7</v>
      </c>
      <c r="R20">
        <v>22.4</v>
      </c>
      <c r="S20">
        <v>4.84</v>
      </c>
      <c r="T20" s="16">
        <v>16</v>
      </c>
      <c r="U20" s="23">
        <f t="shared" si="0"/>
        <v>1282</v>
      </c>
      <c r="V20" s="16"/>
    </row>
    <row r="21" spans="1:22">
      <c r="A21" s="16">
        <v>16</v>
      </c>
      <c r="B21" t="s">
        <v>21</v>
      </c>
      <c r="C21" t="s">
        <v>14</v>
      </c>
      <c r="D21">
        <v>786065</v>
      </c>
      <c r="E21">
        <v>388508</v>
      </c>
      <c r="F21">
        <v>7.2860209999999999</v>
      </c>
      <c r="G21">
        <v>0</v>
      </c>
      <c r="H21">
        <v>93.067999999999998</v>
      </c>
      <c r="I21">
        <v>24.5</v>
      </c>
      <c r="J21">
        <v>77.7</v>
      </c>
      <c r="K21">
        <v>149.5</v>
      </c>
      <c r="L21">
        <v>1.0130999999999999</v>
      </c>
      <c r="M21">
        <v>88.450999999999993</v>
      </c>
      <c r="N21">
        <v>94.355999999999995</v>
      </c>
      <c r="O21">
        <v>90.960999999999999</v>
      </c>
      <c r="P21">
        <v>18.399999999999999</v>
      </c>
      <c r="Q21">
        <v>31</v>
      </c>
      <c r="R21">
        <v>21.6</v>
      </c>
      <c r="S21">
        <v>4.83</v>
      </c>
      <c r="T21" s="16">
        <v>15</v>
      </c>
      <c r="U21" s="23">
        <f t="shared" si="0"/>
        <v>1736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784329</v>
      </c>
      <c r="E22">
        <v>388272</v>
      </c>
      <c r="F22">
        <v>7.4294469999999997</v>
      </c>
      <c r="G22">
        <v>0</v>
      </c>
      <c r="H22">
        <v>92.265000000000001</v>
      </c>
      <c r="I22">
        <v>24</v>
      </c>
      <c r="J22">
        <v>64.3</v>
      </c>
      <c r="K22">
        <v>120.7</v>
      </c>
      <c r="L22">
        <v>1.0132000000000001</v>
      </c>
      <c r="M22">
        <v>89.352000000000004</v>
      </c>
      <c r="N22">
        <v>94.72</v>
      </c>
      <c r="O22">
        <v>93.513999999999996</v>
      </c>
      <c r="P22">
        <v>16.600000000000001</v>
      </c>
      <c r="Q22">
        <v>30.4</v>
      </c>
      <c r="R22">
        <v>23.1</v>
      </c>
      <c r="S22">
        <v>4.83</v>
      </c>
      <c r="T22" s="22">
        <v>14</v>
      </c>
      <c r="U22" s="23">
        <f t="shared" si="0"/>
        <v>1421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782908</v>
      </c>
      <c r="E23">
        <v>388077</v>
      </c>
      <c r="F23">
        <v>7.3597409999999996</v>
      </c>
      <c r="G23">
        <v>0</v>
      </c>
      <c r="H23">
        <v>91.027000000000001</v>
      </c>
      <c r="I23">
        <v>25</v>
      </c>
      <c r="J23">
        <v>50.7</v>
      </c>
      <c r="K23">
        <v>172</v>
      </c>
      <c r="L23">
        <v>1.0132000000000001</v>
      </c>
      <c r="M23">
        <v>87.718999999999994</v>
      </c>
      <c r="N23">
        <v>93.114999999999995</v>
      </c>
      <c r="O23">
        <v>92.343999999999994</v>
      </c>
      <c r="P23">
        <v>15.9</v>
      </c>
      <c r="Q23">
        <v>34.1</v>
      </c>
      <c r="R23">
        <v>22.5</v>
      </c>
      <c r="S23">
        <v>4.83</v>
      </c>
      <c r="T23" s="16">
        <v>13</v>
      </c>
      <c r="U23" s="23">
        <f t="shared" si="0"/>
        <v>1095</v>
      </c>
      <c r="V23" s="16"/>
    </row>
    <row r="24" spans="1:22">
      <c r="A24" s="16">
        <v>13</v>
      </c>
      <c r="B24" t="s">
        <v>24</v>
      </c>
      <c r="C24" t="s">
        <v>14</v>
      </c>
      <c r="D24">
        <v>781813</v>
      </c>
      <c r="E24">
        <v>387925</v>
      </c>
      <c r="F24">
        <v>7.1370800000000001</v>
      </c>
      <c r="G24">
        <v>0</v>
      </c>
      <c r="H24">
        <v>88.756</v>
      </c>
      <c r="I24">
        <v>24.9</v>
      </c>
      <c r="J24">
        <v>47.6</v>
      </c>
      <c r="K24">
        <v>154</v>
      </c>
      <c r="L24">
        <v>1.0129999999999999</v>
      </c>
      <c r="M24">
        <v>85.293999999999997</v>
      </c>
      <c r="N24">
        <v>91.772000000000006</v>
      </c>
      <c r="O24">
        <v>88.494</v>
      </c>
      <c r="P24">
        <v>16.5</v>
      </c>
      <c r="Q24">
        <v>34.4</v>
      </c>
      <c r="R24">
        <v>20.399999999999999</v>
      </c>
      <c r="S24">
        <v>4.83</v>
      </c>
      <c r="T24" s="16">
        <v>12</v>
      </c>
      <c r="U24" s="23">
        <f t="shared" si="0"/>
        <v>983</v>
      </c>
      <c r="V24" s="16"/>
    </row>
    <row r="25" spans="1:22">
      <c r="A25" s="16">
        <v>12</v>
      </c>
      <c r="B25" t="s">
        <v>25</v>
      </c>
      <c r="C25" t="s">
        <v>14</v>
      </c>
      <c r="D25">
        <v>780830</v>
      </c>
      <c r="E25">
        <v>387786</v>
      </c>
      <c r="F25">
        <v>6.9428089999999996</v>
      </c>
      <c r="G25">
        <v>0</v>
      </c>
      <c r="H25">
        <v>89.010999999999996</v>
      </c>
      <c r="I25">
        <v>24.1</v>
      </c>
      <c r="J25">
        <v>54.2</v>
      </c>
      <c r="K25">
        <v>262.10000000000002</v>
      </c>
      <c r="L25">
        <v>1.0124</v>
      </c>
      <c r="M25">
        <v>85.682000000000002</v>
      </c>
      <c r="N25">
        <v>92.221999999999994</v>
      </c>
      <c r="O25">
        <v>86.218000000000004</v>
      </c>
      <c r="P25">
        <v>17.100000000000001</v>
      </c>
      <c r="Q25">
        <v>31.4</v>
      </c>
      <c r="R25">
        <v>21.7</v>
      </c>
      <c r="S25">
        <v>4.83</v>
      </c>
      <c r="T25" s="16">
        <v>11</v>
      </c>
      <c r="U25" s="23">
        <f t="shared" si="0"/>
        <v>1170</v>
      </c>
      <c r="V25" s="16"/>
    </row>
    <row r="26" spans="1:22">
      <c r="A26" s="16">
        <v>11</v>
      </c>
      <c r="B26" t="s">
        <v>26</v>
      </c>
      <c r="C26" t="s">
        <v>14</v>
      </c>
      <c r="D26">
        <v>779660</v>
      </c>
      <c r="E26">
        <v>387621</v>
      </c>
      <c r="F26">
        <v>6.9337499999999999</v>
      </c>
      <c r="G26">
        <v>0</v>
      </c>
      <c r="H26">
        <v>88.203000000000003</v>
      </c>
      <c r="I26">
        <v>24.2</v>
      </c>
      <c r="J26">
        <v>64.400000000000006</v>
      </c>
      <c r="K26">
        <v>166.9</v>
      </c>
      <c r="L26">
        <v>1.0123</v>
      </c>
      <c r="M26">
        <v>84.924999999999997</v>
      </c>
      <c r="N26">
        <v>91.573999999999998</v>
      </c>
      <c r="O26">
        <v>86.245000000000005</v>
      </c>
      <c r="P26">
        <v>16.8</v>
      </c>
      <c r="Q26">
        <v>31.7</v>
      </c>
      <c r="R26">
        <v>22.1</v>
      </c>
      <c r="S26">
        <v>4.83</v>
      </c>
      <c r="T26" s="16">
        <v>10</v>
      </c>
      <c r="U26" s="23">
        <f t="shared" si="0"/>
        <v>1403</v>
      </c>
      <c r="V26" s="16"/>
    </row>
    <row r="27" spans="1:22">
      <c r="A27" s="16">
        <v>10</v>
      </c>
      <c r="B27" t="s">
        <v>27</v>
      </c>
      <c r="C27" t="s">
        <v>14</v>
      </c>
      <c r="D27">
        <v>778257</v>
      </c>
      <c r="E27">
        <v>387422</v>
      </c>
      <c r="F27">
        <v>6.844341</v>
      </c>
      <c r="G27">
        <v>0</v>
      </c>
      <c r="H27">
        <v>88.664000000000001</v>
      </c>
      <c r="I27">
        <v>24.5</v>
      </c>
      <c r="J27">
        <v>64.2</v>
      </c>
      <c r="K27">
        <v>133.5</v>
      </c>
      <c r="L27">
        <v>1.0121</v>
      </c>
      <c r="M27">
        <v>84.804000000000002</v>
      </c>
      <c r="N27">
        <v>91.248999999999995</v>
      </c>
      <c r="O27">
        <v>85.081000000000003</v>
      </c>
      <c r="P27">
        <v>19</v>
      </c>
      <c r="Q27">
        <v>30.8</v>
      </c>
      <c r="R27">
        <v>22.3</v>
      </c>
      <c r="S27">
        <v>4.83</v>
      </c>
      <c r="T27" s="16">
        <v>9</v>
      </c>
      <c r="U27" s="23">
        <f t="shared" si="0"/>
        <v>1391</v>
      </c>
      <c r="V27" s="16"/>
    </row>
    <row r="28" spans="1:22">
      <c r="A28" s="16">
        <v>9</v>
      </c>
      <c r="B28" t="s">
        <v>28</v>
      </c>
      <c r="C28" t="s">
        <v>14</v>
      </c>
      <c r="D28">
        <v>776866</v>
      </c>
      <c r="E28">
        <v>387225</v>
      </c>
      <c r="F28">
        <v>7.085102</v>
      </c>
      <c r="G28">
        <v>0</v>
      </c>
      <c r="H28">
        <v>92.926000000000002</v>
      </c>
      <c r="I28">
        <v>23.6</v>
      </c>
      <c r="J28">
        <v>77.3</v>
      </c>
      <c r="K28">
        <v>148.6</v>
      </c>
      <c r="L28">
        <v>1.0125</v>
      </c>
      <c r="M28">
        <v>87.334999999999994</v>
      </c>
      <c r="N28">
        <v>94.441999999999993</v>
      </c>
      <c r="O28">
        <v>88.808999999999997</v>
      </c>
      <c r="P28">
        <v>19.3</v>
      </c>
      <c r="Q28">
        <v>30.3</v>
      </c>
      <c r="R28">
        <v>23.4</v>
      </c>
      <c r="S28">
        <v>4.84</v>
      </c>
      <c r="T28" s="16">
        <v>8</v>
      </c>
      <c r="U28" s="23">
        <f t="shared" si="0"/>
        <v>1728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775138</v>
      </c>
      <c r="E29">
        <v>386990</v>
      </c>
      <c r="F29">
        <v>7.445055</v>
      </c>
      <c r="G29">
        <v>0</v>
      </c>
      <c r="H29">
        <v>92.183000000000007</v>
      </c>
      <c r="I29">
        <v>23</v>
      </c>
      <c r="J29">
        <v>61.4</v>
      </c>
      <c r="K29">
        <v>153.4</v>
      </c>
      <c r="L29">
        <v>1.0134000000000001</v>
      </c>
      <c r="M29">
        <v>89.962000000000003</v>
      </c>
      <c r="N29">
        <v>94.840999999999994</v>
      </c>
      <c r="O29">
        <v>93.435000000000002</v>
      </c>
      <c r="P29">
        <v>16.899999999999999</v>
      </c>
      <c r="Q29">
        <v>31.1</v>
      </c>
      <c r="R29">
        <v>22.3</v>
      </c>
      <c r="S29">
        <v>4.83</v>
      </c>
      <c r="T29" s="22">
        <v>7</v>
      </c>
      <c r="U29" s="23">
        <f t="shared" si="0"/>
        <v>1293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773845</v>
      </c>
      <c r="E30">
        <v>386814</v>
      </c>
      <c r="F30">
        <v>7.2886949999999997</v>
      </c>
      <c r="G30">
        <v>0</v>
      </c>
      <c r="H30">
        <v>89.391000000000005</v>
      </c>
      <c r="I30">
        <v>22.9</v>
      </c>
      <c r="J30">
        <v>69.099999999999994</v>
      </c>
      <c r="K30">
        <v>152.5</v>
      </c>
      <c r="L30">
        <v>1.0130999999999999</v>
      </c>
      <c r="M30">
        <v>86.016999999999996</v>
      </c>
      <c r="N30">
        <v>92.355000000000004</v>
      </c>
      <c r="O30">
        <v>91.070999999999998</v>
      </c>
      <c r="P30">
        <v>18.600000000000001</v>
      </c>
      <c r="Q30">
        <v>30.5</v>
      </c>
      <c r="R30">
        <v>21.8</v>
      </c>
      <c r="S30">
        <v>4.83</v>
      </c>
      <c r="T30" s="16">
        <v>6</v>
      </c>
      <c r="U30" s="23">
        <f t="shared" si="0"/>
        <v>1504</v>
      </c>
      <c r="V30" s="5"/>
    </row>
    <row r="31" spans="1:22">
      <c r="A31" s="16">
        <v>6</v>
      </c>
      <c r="B31" t="s">
        <v>31</v>
      </c>
      <c r="C31" t="s">
        <v>14</v>
      </c>
      <c r="D31">
        <v>772341</v>
      </c>
      <c r="E31">
        <v>386603</v>
      </c>
      <c r="F31">
        <v>6.9785110000000001</v>
      </c>
      <c r="G31">
        <v>0</v>
      </c>
      <c r="H31">
        <v>88.638999999999996</v>
      </c>
      <c r="I31">
        <v>23.2</v>
      </c>
      <c r="J31">
        <v>63</v>
      </c>
      <c r="K31">
        <v>145.9</v>
      </c>
      <c r="L31">
        <v>1.0125</v>
      </c>
      <c r="M31">
        <v>85.370999999999995</v>
      </c>
      <c r="N31">
        <v>91.956999999999994</v>
      </c>
      <c r="O31">
        <v>86.792000000000002</v>
      </c>
      <c r="P31">
        <v>18.899999999999999</v>
      </c>
      <c r="Q31">
        <v>29.7</v>
      </c>
      <c r="R31">
        <v>21.9</v>
      </c>
      <c r="S31">
        <v>4.83</v>
      </c>
      <c r="T31" s="16">
        <v>5</v>
      </c>
      <c r="U31" s="23">
        <f t="shared" si="0"/>
        <v>1350</v>
      </c>
      <c r="V31" s="5"/>
    </row>
    <row r="32" spans="1:22">
      <c r="A32" s="16">
        <v>5</v>
      </c>
      <c r="B32" t="s">
        <v>32</v>
      </c>
      <c r="C32" t="s">
        <v>14</v>
      </c>
      <c r="D32">
        <v>770991</v>
      </c>
      <c r="E32">
        <v>386412</v>
      </c>
      <c r="F32">
        <v>6.8745469999999997</v>
      </c>
      <c r="G32">
        <v>0</v>
      </c>
      <c r="H32">
        <v>88.831999999999994</v>
      </c>
      <c r="I32">
        <v>23.1</v>
      </c>
      <c r="J32">
        <v>66.2</v>
      </c>
      <c r="K32">
        <v>147.9</v>
      </c>
      <c r="L32">
        <v>1.0123</v>
      </c>
      <c r="M32">
        <v>84.947999999999993</v>
      </c>
      <c r="N32">
        <v>91.510999999999996</v>
      </c>
      <c r="O32">
        <v>85.221000000000004</v>
      </c>
      <c r="P32">
        <v>18.100000000000001</v>
      </c>
      <c r="Q32">
        <v>30.1</v>
      </c>
      <c r="R32">
        <v>21.5</v>
      </c>
      <c r="S32">
        <v>4.84</v>
      </c>
      <c r="T32" s="16">
        <v>4</v>
      </c>
      <c r="U32" s="23">
        <f t="shared" si="0"/>
        <v>1430</v>
      </c>
      <c r="V32" s="5"/>
    </row>
    <row r="33" spans="1:22">
      <c r="A33" s="16">
        <v>4</v>
      </c>
      <c r="B33" t="s">
        <v>33</v>
      </c>
      <c r="C33" t="s">
        <v>14</v>
      </c>
      <c r="D33">
        <v>769561</v>
      </c>
      <c r="E33">
        <v>386210</v>
      </c>
      <c r="F33">
        <v>7.2271219999999996</v>
      </c>
      <c r="G33">
        <v>0</v>
      </c>
      <c r="H33">
        <v>89.403000000000006</v>
      </c>
      <c r="I33">
        <v>22.8</v>
      </c>
      <c r="J33">
        <v>64.5</v>
      </c>
      <c r="K33">
        <v>138.6</v>
      </c>
      <c r="L33">
        <v>1.0129999999999999</v>
      </c>
      <c r="M33">
        <v>86.328999999999994</v>
      </c>
      <c r="N33">
        <v>92.573999999999998</v>
      </c>
      <c r="O33">
        <v>90.078000000000003</v>
      </c>
      <c r="P33">
        <v>17.5</v>
      </c>
      <c r="Q33">
        <v>27.9</v>
      </c>
      <c r="R33">
        <v>21.4</v>
      </c>
      <c r="S33">
        <v>4.84</v>
      </c>
      <c r="T33" s="16">
        <v>3</v>
      </c>
      <c r="U33" s="23">
        <f t="shared" si="0"/>
        <v>1400</v>
      </c>
      <c r="V33" s="5"/>
    </row>
    <row r="34" spans="1:22">
      <c r="A34" s="16">
        <v>3</v>
      </c>
      <c r="B34" t="s">
        <v>34</v>
      </c>
      <c r="C34" t="s">
        <v>14</v>
      </c>
      <c r="D34">
        <v>768161</v>
      </c>
      <c r="E34">
        <v>386014</v>
      </c>
      <c r="F34">
        <v>6.9325140000000003</v>
      </c>
      <c r="G34">
        <v>0</v>
      </c>
      <c r="H34">
        <v>89.275000000000006</v>
      </c>
      <c r="I34">
        <v>22.5</v>
      </c>
      <c r="J34">
        <v>67.2</v>
      </c>
      <c r="K34">
        <v>128.30000000000001</v>
      </c>
      <c r="L34">
        <v>1.0123</v>
      </c>
      <c r="M34">
        <v>84.825000000000003</v>
      </c>
      <c r="N34">
        <v>92.66</v>
      </c>
      <c r="O34">
        <v>86.296000000000006</v>
      </c>
      <c r="P34">
        <v>17</v>
      </c>
      <c r="Q34">
        <v>28</v>
      </c>
      <c r="R34">
        <v>22.3</v>
      </c>
      <c r="S34">
        <v>4.84</v>
      </c>
      <c r="T34" s="16">
        <v>2</v>
      </c>
      <c r="U34" s="23">
        <f t="shared" si="0"/>
        <v>1493</v>
      </c>
      <c r="V34" s="5"/>
    </row>
    <row r="35" spans="1:22">
      <c r="A35" s="16">
        <v>2</v>
      </c>
      <c r="B35" t="s">
        <v>35</v>
      </c>
      <c r="C35" t="s">
        <v>14</v>
      </c>
      <c r="D35">
        <v>766668</v>
      </c>
      <c r="E35">
        <v>385804</v>
      </c>
      <c r="F35">
        <v>6.9757540000000002</v>
      </c>
      <c r="G35">
        <v>0</v>
      </c>
      <c r="H35">
        <v>92.793999999999997</v>
      </c>
      <c r="I35">
        <v>23.3</v>
      </c>
      <c r="J35">
        <v>49.7</v>
      </c>
      <c r="K35">
        <v>123.9</v>
      </c>
      <c r="L35">
        <v>1.0124</v>
      </c>
      <c r="M35">
        <v>84.775000000000006</v>
      </c>
      <c r="N35">
        <v>94.418000000000006</v>
      </c>
      <c r="O35">
        <v>86.908000000000001</v>
      </c>
      <c r="P35">
        <v>16.600000000000001</v>
      </c>
      <c r="Q35">
        <v>29.8</v>
      </c>
      <c r="R35">
        <v>22.3</v>
      </c>
      <c r="S35">
        <v>4.84</v>
      </c>
      <c r="T35" s="16">
        <v>1</v>
      </c>
      <c r="U35" s="23">
        <f t="shared" si="0"/>
        <v>1074</v>
      </c>
      <c r="V35" s="5"/>
    </row>
    <row r="36" spans="1:22">
      <c r="A36" s="16">
        <v>1</v>
      </c>
      <c r="B36" t="s">
        <v>36</v>
      </c>
      <c r="C36" t="s">
        <v>14</v>
      </c>
      <c r="D36">
        <v>765594</v>
      </c>
      <c r="E36">
        <v>385659</v>
      </c>
      <c r="F36">
        <v>7.4075189999999997</v>
      </c>
      <c r="G36">
        <v>0</v>
      </c>
      <c r="H36">
        <v>91.861999999999995</v>
      </c>
      <c r="I36">
        <v>22.8</v>
      </c>
      <c r="J36">
        <v>66.5</v>
      </c>
      <c r="K36">
        <v>270.60000000000002</v>
      </c>
      <c r="L36">
        <v>1.0132000000000001</v>
      </c>
      <c r="M36">
        <v>88.736999999999995</v>
      </c>
      <c r="N36">
        <v>94.977999999999994</v>
      </c>
      <c r="O36">
        <v>93.272999999999996</v>
      </c>
      <c r="P36">
        <v>16.5</v>
      </c>
      <c r="Q36">
        <v>28.5</v>
      </c>
      <c r="R36">
        <v>23.3</v>
      </c>
      <c r="S36">
        <v>4.84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B6" t="s">
        <v>199</v>
      </c>
      <c r="C6" t="s">
        <v>14</v>
      </c>
      <c r="D6">
        <v>83901903</v>
      </c>
      <c r="E6">
        <v>43305366</v>
      </c>
      <c r="F6">
        <v>6.828341</v>
      </c>
      <c r="G6">
        <v>0</v>
      </c>
      <c r="H6">
        <v>86.555999999999997</v>
      </c>
      <c r="I6">
        <v>21.3</v>
      </c>
      <c r="J6">
        <v>1086.5999999999999</v>
      </c>
      <c r="K6">
        <v>1385.2</v>
      </c>
      <c r="L6">
        <v>1.0125</v>
      </c>
      <c r="M6">
        <v>80.412000000000006</v>
      </c>
      <c r="N6">
        <v>91.391999999999996</v>
      </c>
      <c r="O6">
        <v>84.347999999999999</v>
      </c>
      <c r="P6">
        <v>20.9</v>
      </c>
      <c r="Q6">
        <v>21.8</v>
      </c>
      <c r="R6">
        <v>20.9</v>
      </c>
      <c r="S6">
        <v>5.28</v>
      </c>
      <c r="T6" s="16">
        <v>30</v>
      </c>
      <c r="U6" s="23">
        <f>D6-D7</f>
        <v>26061</v>
      </c>
      <c r="V6" s="4"/>
    </row>
    <row r="7" spans="1:22">
      <c r="A7" s="16">
        <v>30</v>
      </c>
      <c r="B7" t="s">
        <v>189</v>
      </c>
      <c r="C7" t="s">
        <v>14</v>
      </c>
      <c r="D7">
        <v>83875842</v>
      </c>
      <c r="E7">
        <v>43301628</v>
      </c>
      <c r="F7">
        <v>6.8758730000000003</v>
      </c>
      <c r="G7">
        <v>0</v>
      </c>
      <c r="H7">
        <v>92.051000000000002</v>
      </c>
      <c r="I7">
        <v>22</v>
      </c>
      <c r="J7">
        <v>724.1</v>
      </c>
      <c r="K7">
        <v>1330</v>
      </c>
      <c r="L7">
        <v>1.0125</v>
      </c>
      <c r="M7">
        <v>84.188000000000002</v>
      </c>
      <c r="N7">
        <v>94.623000000000005</v>
      </c>
      <c r="O7">
        <v>85.253</v>
      </c>
      <c r="P7">
        <v>21.4</v>
      </c>
      <c r="Q7">
        <v>22.5</v>
      </c>
      <c r="R7">
        <v>21.6</v>
      </c>
      <c r="S7">
        <v>5.29</v>
      </c>
      <c r="T7" s="16">
        <v>29</v>
      </c>
      <c r="U7" s="23">
        <f>D7-D8</f>
        <v>17348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83858494</v>
      </c>
      <c r="E8">
        <v>43299253</v>
      </c>
      <c r="F8">
        <v>7.4989970000000001</v>
      </c>
      <c r="G8">
        <v>0</v>
      </c>
      <c r="H8">
        <v>93.472999999999999</v>
      </c>
      <c r="I8">
        <v>21.6</v>
      </c>
      <c r="J8">
        <v>304.5</v>
      </c>
      <c r="K8">
        <v>627.9</v>
      </c>
      <c r="L8">
        <v>1.0139</v>
      </c>
      <c r="M8">
        <v>90.950999999999993</v>
      </c>
      <c r="N8">
        <v>95.697999999999993</v>
      </c>
      <c r="O8">
        <v>93.811000000000007</v>
      </c>
      <c r="P8">
        <v>20.5</v>
      </c>
      <c r="Q8">
        <v>23.1</v>
      </c>
      <c r="R8">
        <v>21.4</v>
      </c>
      <c r="S8">
        <v>5.29</v>
      </c>
      <c r="T8" s="22">
        <v>28</v>
      </c>
      <c r="U8" s="23">
        <f t="shared" ref="U8:U35" si="0">D8-D9</f>
        <v>7272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83851222</v>
      </c>
      <c r="E9">
        <v>43298279</v>
      </c>
      <c r="F9">
        <v>7.3782120000000004</v>
      </c>
      <c r="G9">
        <v>0</v>
      </c>
      <c r="H9">
        <v>91.344999999999999</v>
      </c>
      <c r="I9">
        <v>21.6</v>
      </c>
      <c r="J9">
        <v>275.8</v>
      </c>
      <c r="K9">
        <v>622.4</v>
      </c>
      <c r="L9">
        <v>1.0137</v>
      </c>
      <c r="M9">
        <v>87.34</v>
      </c>
      <c r="N9">
        <v>93.938999999999993</v>
      </c>
      <c r="O9">
        <v>92.070999999999998</v>
      </c>
      <c r="P9">
        <v>20.9</v>
      </c>
      <c r="Q9">
        <v>22.7</v>
      </c>
      <c r="R9">
        <v>21.2</v>
      </c>
      <c r="S9">
        <v>5.29</v>
      </c>
      <c r="T9" s="16">
        <v>27</v>
      </c>
      <c r="U9" s="23">
        <f t="shared" si="0"/>
        <v>6531</v>
      </c>
      <c r="V9" s="16"/>
    </row>
    <row r="10" spans="1:22">
      <c r="A10" s="16">
        <v>27</v>
      </c>
      <c r="B10" t="s">
        <v>192</v>
      </c>
      <c r="C10" t="s">
        <v>14</v>
      </c>
      <c r="D10">
        <v>83844691</v>
      </c>
      <c r="E10">
        <v>43297384</v>
      </c>
      <c r="F10">
        <v>7.1249219999999998</v>
      </c>
      <c r="G10">
        <v>0</v>
      </c>
      <c r="H10">
        <v>88.326999999999998</v>
      </c>
      <c r="I10">
        <v>21.3</v>
      </c>
      <c r="J10">
        <v>715.3</v>
      </c>
      <c r="K10">
        <v>1177.2</v>
      </c>
      <c r="L10">
        <v>1.0130999999999999</v>
      </c>
      <c r="M10">
        <v>81.430999999999997</v>
      </c>
      <c r="N10">
        <v>92.266999999999996</v>
      </c>
      <c r="O10">
        <v>88.525999999999996</v>
      </c>
      <c r="P10">
        <v>20.9</v>
      </c>
      <c r="Q10">
        <v>21.8</v>
      </c>
      <c r="R10">
        <v>21.1</v>
      </c>
      <c r="S10">
        <v>5.29</v>
      </c>
      <c r="T10" s="16">
        <v>26</v>
      </c>
      <c r="U10" s="23">
        <f t="shared" si="0"/>
        <v>17139</v>
      </c>
      <c r="V10" s="16"/>
    </row>
    <row r="11" spans="1:22">
      <c r="A11" s="16">
        <v>26</v>
      </c>
      <c r="B11" t="s">
        <v>193</v>
      </c>
      <c r="C11" t="s">
        <v>14</v>
      </c>
      <c r="D11">
        <v>83827552</v>
      </c>
      <c r="E11">
        <v>43294956</v>
      </c>
      <c r="F11">
        <v>6.8188149999999998</v>
      </c>
      <c r="G11">
        <v>0</v>
      </c>
      <c r="H11">
        <v>85.611000000000004</v>
      </c>
      <c r="I11">
        <v>21.2</v>
      </c>
      <c r="J11">
        <v>1094.3</v>
      </c>
      <c r="K11">
        <v>1366.9</v>
      </c>
      <c r="L11">
        <v>1.0125</v>
      </c>
      <c r="M11">
        <v>81.156000000000006</v>
      </c>
      <c r="N11">
        <v>90.79</v>
      </c>
      <c r="O11">
        <v>84.245999999999995</v>
      </c>
      <c r="P11">
        <v>20.9</v>
      </c>
      <c r="Q11">
        <v>21.5</v>
      </c>
      <c r="R11">
        <v>21</v>
      </c>
      <c r="S11">
        <v>5.28</v>
      </c>
      <c r="T11" s="16">
        <v>25</v>
      </c>
      <c r="U11" s="23">
        <f t="shared" si="0"/>
        <v>26248</v>
      </c>
      <c r="V11" s="16"/>
    </row>
    <row r="12" spans="1:22">
      <c r="A12" s="16">
        <v>25</v>
      </c>
      <c r="B12" t="s">
        <v>194</v>
      </c>
      <c r="C12" t="s">
        <v>14</v>
      </c>
      <c r="D12">
        <v>83801304</v>
      </c>
      <c r="E12">
        <v>43291155</v>
      </c>
      <c r="F12">
        <v>6.7438019999999996</v>
      </c>
      <c r="G12">
        <v>0</v>
      </c>
      <c r="H12">
        <v>85.971999999999994</v>
      </c>
      <c r="I12">
        <v>21.6</v>
      </c>
      <c r="J12">
        <v>1117.9000000000001</v>
      </c>
      <c r="K12">
        <v>1396.1</v>
      </c>
      <c r="L12">
        <v>1.0123</v>
      </c>
      <c r="M12">
        <v>80.483000000000004</v>
      </c>
      <c r="N12">
        <v>89.992000000000004</v>
      </c>
      <c r="O12">
        <v>83.24</v>
      </c>
      <c r="P12">
        <v>21</v>
      </c>
      <c r="Q12">
        <v>22.1</v>
      </c>
      <c r="R12">
        <v>21.1</v>
      </c>
      <c r="S12">
        <v>5.29</v>
      </c>
      <c r="T12" s="16">
        <v>24</v>
      </c>
      <c r="U12" s="23">
        <f t="shared" si="0"/>
        <v>26810</v>
      </c>
      <c r="V12" s="16"/>
    </row>
    <row r="13" spans="1:22">
      <c r="A13" s="16">
        <v>24</v>
      </c>
      <c r="B13" t="s">
        <v>195</v>
      </c>
      <c r="C13" t="s">
        <v>14</v>
      </c>
      <c r="D13">
        <v>83774494</v>
      </c>
      <c r="E13">
        <v>43287281</v>
      </c>
      <c r="F13">
        <v>6.7861060000000002</v>
      </c>
      <c r="G13">
        <v>0</v>
      </c>
      <c r="H13">
        <v>86.483000000000004</v>
      </c>
      <c r="I13">
        <v>22</v>
      </c>
      <c r="J13">
        <v>946.4</v>
      </c>
      <c r="K13">
        <v>1304.4000000000001</v>
      </c>
      <c r="L13">
        <v>1.0124</v>
      </c>
      <c r="M13">
        <v>82.566999999999993</v>
      </c>
      <c r="N13">
        <v>90.801000000000002</v>
      </c>
      <c r="O13">
        <v>83.966999999999999</v>
      </c>
      <c r="P13">
        <v>21.5</v>
      </c>
      <c r="Q13">
        <v>22.5</v>
      </c>
      <c r="R13">
        <v>21.5</v>
      </c>
      <c r="S13">
        <v>5.29</v>
      </c>
      <c r="T13" s="16">
        <v>23</v>
      </c>
      <c r="U13" s="23">
        <f t="shared" si="0"/>
        <v>22726</v>
      </c>
      <c r="V13" s="16"/>
    </row>
    <row r="14" spans="1:22">
      <c r="A14" s="16">
        <v>23</v>
      </c>
      <c r="B14" t="s">
        <v>13</v>
      </c>
      <c r="C14" t="s">
        <v>14</v>
      </c>
      <c r="D14">
        <v>83751768</v>
      </c>
      <c r="E14">
        <v>43284004</v>
      </c>
      <c r="F14">
        <v>7.0395490000000001</v>
      </c>
      <c r="G14">
        <v>0</v>
      </c>
      <c r="H14">
        <v>90.126000000000005</v>
      </c>
      <c r="I14">
        <v>22.6</v>
      </c>
      <c r="J14">
        <v>1036.2</v>
      </c>
      <c r="K14">
        <v>1343</v>
      </c>
      <c r="L14">
        <v>1.0127999999999999</v>
      </c>
      <c r="M14">
        <v>85.992000000000004</v>
      </c>
      <c r="N14">
        <v>93.587000000000003</v>
      </c>
      <c r="O14">
        <v>87.774000000000001</v>
      </c>
      <c r="P14">
        <v>22</v>
      </c>
      <c r="Q14">
        <v>23</v>
      </c>
      <c r="R14">
        <v>22.3</v>
      </c>
      <c r="S14">
        <v>5.31</v>
      </c>
      <c r="T14" s="16">
        <v>22</v>
      </c>
      <c r="U14" s="23">
        <f t="shared" si="0"/>
        <v>24855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83726913</v>
      </c>
      <c r="E15">
        <v>43280547</v>
      </c>
      <c r="F15">
        <v>7.2247719999999997</v>
      </c>
      <c r="G15">
        <v>0</v>
      </c>
      <c r="H15">
        <v>88.536000000000001</v>
      </c>
      <c r="I15">
        <v>21.8</v>
      </c>
      <c r="J15">
        <v>1079.5</v>
      </c>
      <c r="K15">
        <v>1424.4</v>
      </c>
      <c r="L15">
        <v>1.0132000000000001</v>
      </c>
      <c r="M15">
        <v>83.742999999999995</v>
      </c>
      <c r="N15">
        <v>93.846000000000004</v>
      </c>
      <c r="O15">
        <v>90.239000000000004</v>
      </c>
      <c r="P15">
        <v>21.5</v>
      </c>
      <c r="Q15">
        <v>22.2</v>
      </c>
      <c r="R15">
        <v>22</v>
      </c>
      <c r="S15">
        <v>5.31</v>
      </c>
      <c r="T15" s="22">
        <v>21</v>
      </c>
      <c r="U15" s="23">
        <f t="shared" si="0"/>
        <v>25901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83701012</v>
      </c>
      <c r="E16">
        <v>43276895</v>
      </c>
      <c r="F16">
        <v>7.1461639999999997</v>
      </c>
      <c r="G16">
        <v>0</v>
      </c>
      <c r="H16">
        <v>86.091999999999999</v>
      </c>
      <c r="I16">
        <v>21.6</v>
      </c>
      <c r="J16">
        <v>1145.4000000000001</v>
      </c>
      <c r="K16">
        <v>1513.2</v>
      </c>
      <c r="L16">
        <v>1.0130999999999999</v>
      </c>
      <c r="M16">
        <v>82.388000000000005</v>
      </c>
      <c r="N16">
        <v>90.164000000000001</v>
      </c>
      <c r="O16">
        <v>89.037000000000006</v>
      </c>
      <c r="P16">
        <v>21.5</v>
      </c>
      <c r="Q16">
        <v>21.9</v>
      </c>
      <c r="R16">
        <v>21.7</v>
      </c>
      <c r="S16">
        <v>5.31</v>
      </c>
      <c r="T16" s="16">
        <v>20</v>
      </c>
      <c r="U16" s="23">
        <f t="shared" si="0"/>
        <v>27487</v>
      </c>
      <c r="V16" s="16"/>
    </row>
    <row r="17" spans="1:22">
      <c r="A17" s="16">
        <v>20</v>
      </c>
      <c r="B17" t="s">
        <v>17</v>
      </c>
      <c r="C17" t="s">
        <v>14</v>
      </c>
      <c r="D17">
        <v>83673525</v>
      </c>
      <c r="E17">
        <v>43272928</v>
      </c>
      <c r="F17">
        <v>6.780278</v>
      </c>
      <c r="G17">
        <v>0</v>
      </c>
      <c r="H17">
        <v>85.531999999999996</v>
      </c>
      <c r="I17">
        <v>21.8</v>
      </c>
      <c r="J17">
        <v>1125.9000000000001</v>
      </c>
      <c r="K17">
        <v>1457.2</v>
      </c>
      <c r="L17">
        <v>1.0123</v>
      </c>
      <c r="M17">
        <v>81.429000000000002</v>
      </c>
      <c r="N17">
        <v>90.37</v>
      </c>
      <c r="O17">
        <v>83.878</v>
      </c>
      <c r="P17">
        <v>21.5</v>
      </c>
      <c r="Q17">
        <v>22.4</v>
      </c>
      <c r="R17">
        <v>21.5</v>
      </c>
      <c r="S17">
        <v>5.31</v>
      </c>
      <c r="T17" s="16">
        <v>19</v>
      </c>
      <c r="U17" s="23">
        <f t="shared" si="0"/>
        <v>27021</v>
      </c>
      <c r="V17" s="16"/>
    </row>
    <row r="18" spans="1:22">
      <c r="A18" s="16">
        <v>19</v>
      </c>
      <c r="B18" t="s">
        <v>18</v>
      </c>
      <c r="C18" t="s">
        <v>14</v>
      </c>
      <c r="D18">
        <v>83646504</v>
      </c>
      <c r="E18">
        <v>43269002</v>
      </c>
      <c r="F18">
        <v>6.9568919999999999</v>
      </c>
      <c r="G18">
        <v>0</v>
      </c>
      <c r="H18">
        <v>85.887</v>
      </c>
      <c r="I18">
        <v>21.7</v>
      </c>
      <c r="J18">
        <v>1063.3</v>
      </c>
      <c r="K18">
        <v>1397</v>
      </c>
      <c r="L18">
        <v>1.0126999999999999</v>
      </c>
      <c r="M18">
        <v>79.516000000000005</v>
      </c>
      <c r="N18">
        <v>90.989000000000004</v>
      </c>
      <c r="O18">
        <v>86.350999999999999</v>
      </c>
      <c r="P18">
        <v>21.4</v>
      </c>
      <c r="Q18">
        <v>22.1</v>
      </c>
      <c r="R18">
        <v>21.5</v>
      </c>
      <c r="S18">
        <v>5.31</v>
      </c>
      <c r="T18" s="16">
        <v>18</v>
      </c>
      <c r="U18" s="23">
        <f t="shared" si="0"/>
        <v>25504</v>
      </c>
      <c r="V18" s="16"/>
    </row>
    <row r="19" spans="1:22">
      <c r="A19" s="16">
        <v>18</v>
      </c>
      <c r="B19" t="s">
        <v>19</v>
      </c>
      <c r="C19" t="s">
        <v>14</v>
      </c>
      <c r="D19">
        <v>83621000</v>
      </c>
      <c r="E19">
        <v>43265305</v>
      </c>
      <c r="F19">
        <v>6.7577449999999999</v>
      </c>
      <c r="G19">
        <v>0</v>
      </c>
      <c r="H19">
        <v>85.858999999999995</v>
      </c>
      <c r="I19">
        <v>22</v>
      </c>
      <c r="J19">
        <v>1016.1</v>
      </c>
      <c r="K19">
        <v>1376.5</v>
      </c>
      <c r="L19">
        <v>1.0123</v>
      </c>
      <c r="M19">
        <v>80.671999999999997</v>
      </c>
      <c r="N19">
        <v>89.611000000000004</v>
      </c>
      <c r="O19">
        <v>83.587000000000003</v>
      </c>
      <c r="P19">
        <v>21.5</v>
      </c>
      <c r="Q19">
        <v>22.8</v>
      </c>
      <c r="R19">
        <v>21.6</v>
      </c>
      <c r="S19">
        <v>5.31</v>
      </c>
      <c r="T19" s="16">
        <v>17</v>
      </c>
      <c r="U19" s="23">
        <f t="shared" si="0"/>
        <v>24375</v>
      </c>
      <c r="V19" s="16"/>
    </row>
    <row r="20" spans="1:22">
      <c r="A20" s="16">
        <v>17</v>
      </c>
      <c r="B20" t="s">
        <v>20</v>
      </c>
      <c r="C20" t="s">
        <v>14</v>
      </c>
      <c r="D20">
        <v>83596625</v>
      </c>
      <c r="E20">
        <v>43261771</v>
      </c>
      <c r="F20">
        <v>6.8277099999999997</v>
      </c>
      <c r="G20">
        <v>0</v>
      </c>
      <c r="H20">
        <v>86.552000000000007</v>
      </c>
      <c r="I20">
        <v>22.3</v>
      </c>
      <c r="J20">
        <v>1095.8</v>
      </c>
      <c r="K20">
        <v>1459.8</v>
      </c>
      <c r="L20">
        <v>1.0124</v>
      </c>
      <c r="M20">
        <v>81.908000000000001</v>
      </c>
      <c r="N20">
        <v>89.86</v>
      </c>
      <c r="O20">
        <v>84.626999999999995</v>
      </c>
      <c r="P20">
        <v>21.6</v>
      </c>
      <c r="Q20">
        <v>22.9</v>
      </c>
      <c r="R20">
        <v>21.8</v>
      </c>
      <c r="S20">
        <v>5.31</v>
      </c>
      <c r="T20" s="16">
        <v>16</v>
      </c>
      <c r="U20" s="23">
        <f t="shared" si="0"/>
        <v>26298</v>
      </c>
      <c r="V20" s="16"/>
    </row>
    <row r="21" spans="1:22">
      <c r="A21" s="16">
        <v>16</v>
      </c>
      <c r="B21" t="s">
        <v>21</v>
      </c>
      <c r="C21" t="s">
        <v>14</v>
      </c>
      <c r="D21">
        <v>83570327</v>
      </c>
      <c r="E21">
        <v>43257984</v>
      </c>
      <c r="F21">
        <v>7.0610499999999998</v>
      </c>
      <c r="G21">
        <v>0</v>
      </c>
      <c r="H21">
        <v>90.224000000000004</v>
      </c>
      <c r="I21">
        <v>22.6</v>
      </c>
      <c r="J21">
        <v>1066.5999999999999</v>
      </c>
      <c r="K21">
        <v>1384.9</v>
      </c>
      <c r="L21">
        <v>1.0128999999999999</v>
      </c>
      <c r="M21">
        <v>84.503</v>
      </c>
      <c r="N21">
        <v>93.057000000000002</v>
      </c>
      <c r="O21">
        <v>88.034999999999997</v>
      </c>
      <c r="P21">
        <v>22</v>
      </c>
      <c r="Q21">
        <v>23.2</v>
      </c>
      <c r="R21">
        <v>22.2</v>
      </c>
      <c r="S21">
        <v>5.31</v>
      </c>
      <c r="T21" s="16">
        <v>15</v>
      </c>
      <c r="U21" s="23">
        <f t="shared" si="0"/>
        <v>25605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83544722</v>
      </c>
      <c r="E22">
        <v>43254428</v>
      </c>
      <c r="F22">
        <v>7.2908710000000001</v>
      </c>
      <c r="G22">
        <v>0</v>
      </c>
      <c r="H22">
        <v>89.509</v>
      </c>
      <c r="I22">
        <v>22</v>
      </c>
      <c r="J22">
        <v>1066.3</v>
      </c>
      <c r="K22">
        <v>1449.7</v>
      </c>
      <c r="L22">
        <v>1.0134000000000001</v>
      </c>
      <c r="M22">
        <v>85.334000000000003</v>
      </c>
      <c r="N22">
        <v>92.956000000000003</v>
      </c>
      <c r="O22">
        <v>91.159000000000006</v>
      </c>
      <c r="P22">
        <v>21.4</v>
      </c>
      <c r="Q22">
        <v>22.5</v>
      </c>
      <c r="R22">
        <v>22</v>
      </c>
      <c r="S22">
        <v>5.31</v>
      </c>
      <c r="T22" s="22">
        <v>14</v>
      </c>
      <c r="U22" s="23">
        <f t="shared" si="0"/>
        <v>25570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83519152</v>
      </c>
      <c r="E23">
        <v>43250861</v>
      </c>
      <c r="F23">
        <v>7.2674690000000002</v>
      </c>
      <c r="G23">
        <v>0</v>
      </c>
      <c r="H23">
        <v>89.022999999999996</v>
      </c>
      <c r="I23">
        <v>21.7</v>
      </c>
      <c r="J23">
        <v>926</v>
      </c>
      <c r="K23">
        <v>1336.9</v>
      </c>
      <c r="L23">
        <v>1.0134000000000001</v>
      </c>
      <c r="M23">
        <v>84.47</v>
      </c>
      <c r="N23">
        <v>92.594999999999999</v>
      </c>
      <c r="O23">
        <v>90.597999999999999</v>
      </c>
      <c r="P23">
        <v>21</v>
      </c>
      <c r="Q23">
        <v>22.2</v>
      </c>
      <c r="R23">
        <v>21.4</v>
      </c>
      <c r="S23">
        <v>5.31</v>
      </c>
      <c r="T23" s="16">
        <v>13</v>
      </c>
      <c r="U23" s="23">
        <f t="shared" si="0"/>
        <v>22215</v>
      </c>
      <c r="V23" s="16"/>
    </row>
    <row r="24" spans="1:22">
      <c r="A24" s="16">
        <v>13</v>
      </c>
      <c r="B24" t="s">
        <v>24</v>
      </c>
      <c r="C24" t="s">
        <v>14</v>
      </c>
      <c r="D24">
        <v>83496937</v>
      </c>
      <c r="E24">
        <v>43247744</v>
      </c>
      <c r="F24">
        <v>6.9535020000000003</v>
      </c>
      <c r="G24">
        <v>0</v>
      </c>
      <c r="H24">
        <v>86.596999999999994</v>
      </c>
      <c r="I24">
        <v>21.4</v>
      </c>
      <c r="J24">
        <v>971</v>
      </c>
      <c r="K24">
        <v>1373.8</v>
      </c>
      <c r="L24">
        <v>1.0127999999999999</v>
      </c>
      <c r="M24">
        <v>80.783000000000001</v>
      </c>
      <c r="N24">
        <v>90.418000000000006</v>
      </c>
      <c r="O24">
        <v>86.116</v>
      </c>
      <c r="P24">
        <v>20.9</v>
      </c>
      <c r="Q24">
        <v>22.2</v>
      </c>
      <c r="R24">
        <v>21</v>
      </c>
      <c r="S24">
        <v>5.31</v>
      </c>
      <c r="T24" s="16">
        <v>12</v>
      </c>
      <c r="U24" s="23">
        <f t="shared" si="0"/>
        <v>23292</v>
      </c>
      <c r="V24" s="16"/>
    </row>
    <row r="25" spans="1:22">
      <c r="A25" s="16">
        <v>12</v>
      </c>
      <c r="B25" t="s">
        <v>25</v>
      </c>
      <c r="C25" t="s">
        <v>14</v>
      </c>
      <c r="D25">
        <v>83473645</v>
      </c>
      <c r="E25">
        <v>43244399</v>
      </c>
      <c r="F25">
        <v>6.8455909999999998</v>
      </c>
      <c r="G25">
        <v>0</v>
      </c>
      <c r="H25">
        <v>86.334999999999994</v>
      </c>
      <c r="I25">
        <v>21.4</v>
      </c>
      <c r="J25">
        <v>1045.4000000000001</v>
      </c>
      <c r="K25">
        <v>1421.1</v>
      </c>
      <c r="L25">
        <v>1.0125</v>
      </c>
      <c r="M25">
        <v>82.606999999999999</v>
      </c>
      <c r="N25">
        <v>90.88</v>
      </c>
      <c r="O25">
        <v>84.662000000000006</v>
      </c>
      <c r="P25">
        <v>20.9</v>
      </c>
      <c r="Q25">
        <v>22</v>
      </c>
      <c r="R25">
        <v>21.1</v>
      </c>
      <c r="S25">
        <v>5.31</v>
      </c>
      <c r="T25" s="16">
        <v>11</v>
      </c>
      <c r="U25" s="23">
        <f t="shared" si="0"/>
        <v>25064</v>
      </c>
      <c r="V25" s="16"/>
    </row>
    <row r="26" spans="1:22">
      <c r="A26" s="16">
        <v>11</v>
      </c>
      <c r="B26" t="s">
        <v>26</v>
      </c>
      <c r="C26" t="s">
        <v>14</v>
      </c>
      <c r="D26">
        <v>83448581</v>
      </c>
      <c r="E26">
        <v>14324020</v>
      </c>
      <c r="F26">
        <v>6.7760340000000001</v>
      </c>
      <c r="G26">
        <v>0</v>
      </c>
      <c r="H26">
        <v>85.688999999999993</v>
      </c>
      <c r="I26">
        <v>21.4</v>
      </c>
      <c r="J26">
        <v>1026.9000000000001</v>
      </c>
      <c r="K26">
        <v>1349.6</v>
      </c>
      <c r="L26">
        <v>1.0124</v>
      </c>
      <c r="M26">
        <v>81.528000000000006</v>
      </c>
      <c r="N26">
        <v>90.557000000000002</v>
      </c>
      <c r="O26">
        <v>83.637</v>
      </c>
      <c r="P26">
        <v>20.8</v>
      </c>
      <c r="Q26">
        <v>22</v>
      </c>
      <c r="R26">
        <v>21</v>
      </c>
      <c r="S26">
        <v>5.31</v>
      </c>
      <c r="T26" s="16">
        <v>10</v>
      </c>
      <c r="U26" s="23">
        <f t="shared" si="0"/>
        <v>24622</v>
      </c>
      <c r="V26" s="16"/>
    </row>
    <row r="27" spans="1:22">
      <c r="A27" s="16">
        <v>10</v>
      </c>
      <c r="B27" t="s">
        <v>27</v>
      </c>
      <c r="C27" t="s">
        <v>14</v>
      </c>
      <c r="D27">
        <v>83423959</v>
      </c>
      <c r="E27">
        <v>14320451</v>
      </c>
      <c r="F27">
        <v>6.6595440000000004</v>
      </c>
      <c r="G27">
        <v>0</v>
      </c>
      <c r="H27">
        <v>85.906000000000006</v>
      </c>
      <c r="I27">
        <v>21.9</v>
      </c>
      <c r="J27">
        <v>1059.9000000000001</v>
      </c>
      <c r="K27">
        <v>1420.3</v>
      </c>
      <c r="L27">
        <v>1.0121</v>
      </c>
      <c r="M27">
        <v>80.448999999999998</v>
      </c>
      <c r="N27">
        <v>89.097999999999999</v>
      </c>
      <c r="O27">
        <v>82.096999999999994</v>
      </c>
      <c r="P27">
        <v>21.1</v>
      </c>
      <c r="Q27">
        <v>22.5</v>
      </c>
      <c r="R27">
        <v>21.2</v>
      </c>
      <c r="S27">
        <v>5.31</v>
      </c>
      <c r="T27" s="16">
        <v>9</v>
      </c>
      <c r="U27" s="23">
        <f t="shared" si="0"/>
        <v>25429</v>
      </c>
      <c r="V27" s="16"/>
    </row>
    <row r="28" spans="1:22">
      <c r="A28" s="16">
        <v>9</v>
      </c>
      <c r="B28" t="s">
        <v>28</v>
      </c>
      <c r="C28" t="s">
        <v>14</v>
      </c>
      <c r="D28">
        <v>83398530</v>
      </c>
      <c r="E28">
        <v>14316771</v>
      </c>
      <c r="F28">
        <v>6.9445610000000002</v>
      </c>
      <c r="G28">
        <v>0</v>
      </c>
      <c r="H28">
        <v>91.313999999999993</v>
      </c>
      <c r="I28">
        <v>22.2</v>
      </c>
      <c r="J28">
        <v>829.5</v>
      </c>
      <c r="K28">
        <v>1229.4000000000001</v>
      </c>
      <c r="L28">
        <v>1.0126999999999999</v>
      </c>
      <c r="M28">
        <v>84.105000000000004</v>
      </c>
      <c r="N28">
        <v>94.19</v>
      </c>
      <c r="O28">
        <v>86.290999999999997</v>
      </c>
      <c r="P28">
        <v>21.7</v>
      </c>
      <c r="Q28">
        <v>22.8</v>
      </c>
      <c r="R28">
        <v>21.9</v>
      </c>
      <c r="S28">
        <v>5.31</v>
      </c>
      <c r="T28" s="16">
        <v>8</v>
      </c>
      <c r="U28" s="23">
        <f t="shared" si="0"/>
        <v>19889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83378641</v>
      </c>
      <c r="E29">
        <v>14314038</v>
      </c>
      <c r="F29">
        <v>7.3416829999999997</v>
      </c>
      <c r="G29">
        <v>0</v>
      </c>
      <c r="H29">
        <v>90.230999999999995</v>
      </c>
      <c r="I29">
        <v>21.5</v>
      </c>
      <c r="J29">
        <v>932.8</v>
      </c>
      <c r="K29">
        <v>1245.2</v>
      </c>
      <c r="L29">
        <v>1.0135000000000001</v>
      </c>
      <c r="M29">
        <v>87.271000000000001</v>
      </c>
      <c r="N29">
        <v>94.087999999999994</v>
      </c>
      <c r="O29">
        <v>91.739000000000004</v>
      </c>
      <c r="P29">
        <v>21.1</v>
      </c>
      <c r="Q29">
        <v>21.9</v>
      </c>
      <c r="R29">
        <v>21.7</v>
      </c>
      <c r="S29">
        <v>5.31</v>
      </c>
      <c r="T29" s="22">
        <v>7</v>
      </c>
      <c r="U29" s="23">
        <f t="shared" si="0"/>
        <v>22372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83356269</v>
      </c>
      <c r="E30">
        <v>14310942</v>
      </c>
      <c r="F30">
        <v>7.2223100000000002</v>
      </c>
      <c r="G30">
        <v>0</v>
      </c>
      <c r="H30">
        <v>87.414000000000001</v>
      </c>
      <c r="I30">
        <v>21.2</v>
      </c>
      <c r="J30">
        <v>953.7</v>
      </c>
      <c r="K30">
        <v>1217.8</v>
      </c>
      <c r="L30">
        <v>1.0133000000000001</v>
      </c>
      <c r="M30">
        <v>83.716999999999999</v>
      </c>
      <c r="N30">
        <v>91.805000000000007</v>
      </c>
      <c r="O30">
        <v>89.893000000000001</v>
      </c>
      <c r="P30">
        <v>20.9</v>
      </c>
      <c r="Q30">
        <v>21.8</v>
      </c>
      <c r="R30">
        <v>21.1</v>
      </c>
      <c r="S30">
        <v>5.31</v>
      </c>
      <c r="T30" s="16">
        <v>6</v>
      </c>
      <c r="U30" s="23">
        <f t="shared" si="0"/>
        <v>22863</v>
      </c>
      <c r="V30" s="5"/>
    </row>
    <row r="31" spans="1:22">
      <c r="A31" s="16">
        <v>6</v>
      </c>
      <c r="B31" t="s">
        <v>31</v>
      </c>
      <c r="C31" t="s">
        <v>14</v>
      </c>
      <c r="D31">
        <v>83333406</v>
      </c>
      <c r="E31">
        <v>14307693</v>
      </c>
      <c r="F31">
        <v>6.9030870000000002</v>
      </c>
      <c r="G31">
        <v>0</v>
      </c>
      <c r="H31">
        <v>86.739000000000004</v>
      </c>
      <c r="I31">
        <v>21.1</v>
      </c>
      <c r="J31">
        <v>929.5</v>
      </c>
      <c r="K31">
        <v>1184.5999999999999</v>
      </c>
      <c r="L31">
        <v>1.0126999999999999</v>
      </c>
      <c r="M31">
        <v>82.587999999999994</v>
      </c>
      <c r="N31">
        <v>90.016999999999996</v>
      </c>
      <c r="O31">
        <v>85.394000000000005</v>
      </c>
      <c r="P31">
        <v>20.8</v>
      </c>
      <c r="Q31">
        <v>21.6</v>
      </c>
      <c r="R31">
        <v>20.9</v>
      </c>
      <c r="S31">
        <v>5.31</v>
      </c>
      <c r="T31" s="16">
        <v>5</v>
      </c>
      <c r="U31" s="23">
        <f t="shared" si="0"/>
        <v>22280</v>
      </c>
      <c r="V31" s="5"/>
    </row>
    <row r="32" spans="1:22">
      <c r="A32" s="16">
        <v>5</v>
      </c>
      <c r="B32" t="s">
        <v>32</v>
      </c>
      <c r="C32" t="s">
        <v>14</v>
      </c>
      <c r="D32">
        <v>83311126</v>
      </c>
      <c r="E32">
        <v>14304504</v>
      </c>
      <c r="F32">
        <v>6.7366429999999999</v>
      </c>
      <c r="G32">
        <v>0</v>
      </c>
      <c r="H32">
        <v>85.948999999999998</v>
      </c>
      <c r="I32">
        <v>21.1</v>
      </c>
      <c r="J32">
        <v>1083.5</v>
      </c>
      <c r="K32">
        <v>1410.1</v>
      </c>
      <c r="L32">
        <v>1.0123</v>
      </c>
      <c r="M32">
        <v>81.474000000000004</v>
      </c>
      <c r="N32">
        <v>90.393000000000001</v>
      </c>
      <c r="O32">
        <v>83.031000000000006</v>
      </c>
      <c r="P32">
        <v>20.7</v>
      </c>
      <c r="Q32">
        <v>21.8</v>
      </c>
      <c r="R32">
        <v>20.8</v>
      </c>
      <c r="S32">
        <v>5.31</v>
      </c>
      <c r="T32" s="16">
        <v>4</v>
      </c>
      <c r="U32" s="23">
        <f t="shared" si="0"/>
        <v>26007</v>
      </c>
      <c r="V32" s="5"/>
    </row>
    <row r="33" spans="1:22">
      <c r="A33" s="16">
        <v>4</v>
      </c>
      <c r="B33" t="s">
        <v>33</v>
      </c>
      <c r="C33" t="s">
        <v>14</v>
      </c>
      <c r="D33">
        <v>83285119</v>
      </c>
      <c r="E33">
        <v>14300751</v>
      </c>
      <c r="F33">
        <v>6.9882920000000004</v>
      </c>
      <c r="G33">
        <v>0</v>
      </c>
      <c r="H33">
        <v>86.474000000000004</v>
      </c>
      <c r="I33">
        <v>21.2</v>
      </c>
      <c r="J33">
        <v>1091.5999999999999</v>
      </c>
      <c r="K33">
        <v>1450.6</v>
      </c>
      <c r="L33">
        <v>1.0128999999999999</v>
      </c>
      <c r="M33">
        <v>81.856999999999999</v>
      </c>
      <c r="N33">
        <v>91.17</v>
      </c>
      <c r="O33">
        <v>86.584000000000003</v>
      </c>
      <c r="P33">
        <v>20.8</v>
      </c>
      <c r="Q33">
        <v>21.8</v>
      </c>
      <c r="R33">
        <v>21</v>
      </c>
      <c r="S33">
        <v>5.31</v>
      </c>
      <c r="T33" s="16">
        <v>3</v>
      </c>
      <c r="U33" s="23">
        <f t="shared" si="0"/>
        <v>26184</v>
      </c>
      <c r="V33" s="5"/>
    </row>
    <row r="34" spans="1:22">
      <c r="A34" s="16">
        <v>3</v>
      </c>
      <c r="B34" t="s">
        <v>34</v>
      </c>
      <c r="C34" t="s">
        <v>14</v>
      </c>
      <c r="D34">
        <v>83258935</v>
      </c>
      <c r="E34">
        <v>14296992</v>
      </c>
      <c r="F34">
        <v>6.7437659999999999</v>
      </c>
      <c r="G34">
        <v>0</v>
      </c>
      <c r="H34">
        <v>86.192999999999998</v>
      </c>
      <c r="I34">
        <v>21.4</v>
      </c>
      <c r="J34">
        <v>1109.9000000000001</v>
      </c>
      <c r="K34">
        <v>1461.3</v>
      </c>
      <c r="L34">
        <v>1.0123</v>
      </c>
      <c r="M34">
        <v>79.504999999999995</v>
      </c>
      <c r="N34">
        <v>90.188000000000002</v>
      </c>
      <c r="O34">
        <v>83.174000000000007</v>
      </c>
      <c r="P34">
        <v>20.9</v>
      </c>
      <c r="Q34">
        <v>22.1</v>
      </c>
      <c r="R34">
        <v>20.9</v>
      </c>
      <c r="S34">
        <v>5.31</v>
      </c>
      <c r="T34" s="16">
        <v>2</v>
      </c>
      <c r="U34" s="23">
        <f t="shared" si="0"/>
        <v>26612</v>
      </c>
      <c r="V34" s="5"/>
    </row>
    <row r="35" spans="1:22">
      <c r="A35" s="16">
        <v>2</v>
      </c>
      <c r="B35" t="s">
        <v>35</v>
      </c>
      <c r="C35" t="s">
        <v>14</v>
      </c>
      <c r="D35">
        <v>83232323</v>
      </c>
      <c r="E35">
        <v>14293155</v>
      </c>
      <c r="F35">
        <v>6.7511520000000003</v>
      </c>
      <c r="G35">
        <v>0</v>
      </c>
      <c r="H35">
        <v>90.287000000000006</v>
      </c>
      <c r="I35">
        <v>22</v>
      </c>
      <c r="J35">
        <v>1001.9</v>
      </c>
      <c r="K35">
        <v>1478.1</v>
      </c>
      <c r="L35">
        <v>1.0123</v>
      </c>
      <c r="M35">
        <v>79.841999999999999</v>
      </c>
      <c r="N35">
        <v>93.590999999999994</v>
      </c>
      <c r="O35">
        <v>83.509</v>
      </c>
      <c r="P35">
        <v>21.4</v>
      </c>
      <c r="Q35">
        <v>22.4</v>
      </c>
      <c r="R35">
        <v>21.6</v>
      </c>
      <c r="S35">
        <v>5.31</v>
      </c>
      <c r="T35" s="16">
        <v>1</v>
      </c>
      <c r="U35" s="23">
        <f t="shared" si="0"/>
        <v>24085</v>
      </c>
      <c r="V35" s="5"/>
    </row>
    <row r="36" spans="1:22">
      <c r="A36" s="16">
        <v>1</v>
      </c>
      <c r="B36" t="s">
        <v>36</v>
      </c>
      <c r="C36" t="s">
        <v>14</v>
      </c>
      <c r="D36">
        <v>83208238</v>
      </c>
      <c r="E36">
        <v>14289814</v>
      </c>
      <c r="F36">
        <v>7.2473660000000004</v>
      </c>
      <c r="G36">
        <v>0</v>
      </c>
      <c r="H36">
        <v>88.944999999999993</v>
      </c>
      <c r="I36">
        <v>21.4</v>
      </c>
      <c r="J36">
        <v>1094.4000000000001</v>
      </c>
      <c r="K36">
        <v>1422.5</v>
      </c>
      <c r="L36">
        <v>1.0134000000000001</v>
      </c>
      <c r="M36">
        <v>84.346999999999994</v>
      </c>
      <c r="N36">
        <v>93.894000000000005</v>
      </c>
      <c r="O36">
        <v>90.358000000000004</v>
      </c>
      <c r="P36">
        <v>21.1</v>
      </c>
      <c r="Q36">
        <v>21.9</v>
      </c>
      <c r="R36">
        <v>21.5</v>
      </c>
      <c r="S36">
        <v>5.3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 customHeight="1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B6" t="s">
        <v>199</v>
      </c>
      <c r="C6" t="s">
        <v>14</v>
      </c>
      <c r="D6">
        <v>503655</v>
      </c>
      <c r="E6">
        <v>70373</v>
      </c>
      <c r="F6">
        <v>7.1482250000000001</v>
      </c>
      <c r="G6">
        <v>0</v>
      </c>
      <c r="H6">
        <v>89.512</v>
      </c>
      <c r="I6">
        <v>19.7</v>
      </c>
      <c r="J6">
        <v>17.5</v>
      </c>
      <c r="K6">
        <v>55.5</v>
      </c>
      <c r="L6">
        <v>1.0133000000000001</v>
      </c>
      <c r="M6">
        <v>84.147000000000006</v>
      </c>
      <c r="N6">
        <v>93.018000000000001</v>
      </c>
      <c r="O6">
        <v>87.838999999999999</v>
      </c>
      <c r="P6">
        <v>15.8</v>
      </c>
      <c r="Q6">
        <v>27.1</v>
      </c>
      <c r="R6">
        <v>18.2</v>
      </c>
      <c r="S6">
        <v>5.29</v>
      </c>
      <c r="T6" s="16">
        <v>30</v>
      </c>
      <c r="U6" s="23">
        <f>D6-D7</f>
        <v>387</v>
      </c>
      <c r="V6" s="4"/>
    </row>
    <row r="7" spans="1:22">
      <c r="A7" s="16">
        <v>30</v>
      </c>
      <c r="B7" t="s">
        <v>189</v>
      </c>
      <c r="C7" t="s">
        <v>14</v>
      </c>
      <c r="D7">
        <v>503268</v>
      </c>
      <c r="E7">
        <v>70319</v>
      </c>
      <c r="F7">
        <v>7.2098589999999998</v>
      </c>
      <c r="G7">
        <v>0</v>
      </c>
      <c r="H7">
        <v>93.462000000000003</v>
      </c>
      <c r="I7">
        <v>22.3</v>
      </c>
      <c r="J7">
        <v>9.3000000000000007</v>
      </c>
      <c r="K7">
        <v>49.2</v>
      </c>
      <c r="L7">
        <v>1.0133000000000001</v>
      </c>
      <c r="M7">
        <v>88.274000000000001</v>
      </c>
      <c r="N7">
        <v>94.65</v>
      </c>
      <c r="O7">
        <v>89.114999999999995</v>
      </c>
      <c r="P7">
        <v>15.2</v>
      </c>
      <c r="Q7">
        <v>32.299999999999997</v>
      </c>
      <c r="R7">
        <v>19.399999999999999</v>
      </c>
      <c r="S7">
        <v>5.29</v>
      </c>
      <c r="T7" s="16">
        <v>29</v>
      </c>
      <c r="U7" s="23">
        <f>D7-D8</f>
        <v>172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503096</v>
      </c>
      <c r="E8">
        <v>70296</v>
      </c>
      <c r="F8">
        <v>7.6881019999999998</v>
      </c>
      <c r="G8">
        <v>0</v>
      </c>
      <c r="H8">
        <v>93.302999999999997</v>
      </c>
      <c r="I8">
        <v>20.2</v>
      </c>
      <c r="J8">
        <v>15.7</v>
      </c>
      <c r="K8">
        <v>48.2</v>
      </c>
      <c r="L8">
        <v>1.0148999999999999</v>
      </c>
      <c r="M8">
        <v>91.156999999999996</v>
      </c>
      <c r="N8">
        <v>95.542000000000002</v>
      </c>
      <c r="O8">
        <v>94.114000000000004</v>
      </c>
      <c r="P8">
        <v>14.5</v>
      </c>
      <c r="Q8">
        <v>30.9</v>
      </c>
      <c r="R8">
        <v>15.2</v>
      </c>
      <c r="S8">
        <v>5.29</v>
      </c>
      <c r="T8" s="22">
        <v>28</v>
      </c>
      <c r="U8" s="23">
        <f t="shared" ref="U8:U35" si="0">D8-D9</f>
        <v>334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502762</v>
      </c>
      <c r="E9">
        <v>70251</v>
      </c>
      <c r="F9">
        <v>7.4247639999999997</v>
      </c>
      <c r="G9">
        <v>0</v>
      </c>
      <c r="H9">
        <v>91.001999999999995</v>
      </c>
      <c r="I9">
        <v>20.399999999999999</v>
      </c>
      <c r="J9">
        <v>17.3</v>
      </c>
      <c r="K9">
        <v>50.9</v>
      </c>
      <c r="L9">
        <v>1.0138</v>
      </c>
      <c r="M9">
        <v>87.024000000000001</v>
      </c>
      <c r="N9">
        <v>93.730999999999995</v>
      </c>
      <c r="O9">
        <v>91.852999999999994</v>
      </c>
      <c r="P9">
        <v>16.2</v>
      </c>
      <c r="Q9">
        <v>28.8</v>
      </c>
      <c r="R9">
        <v>18.8</v>
      </c>
      <c r="S9">
        <v>5.29</v>
      </c>
      <c r="T9" s="16">
        <v>27</v>
      </c>
      <c r="U9" s="23">
        <f t="shared" si="0"/>
        <v>379</v>
      </c>
      <c r="V9" s="16"/>
    </row>
    <row r="10" spans="1:22">
      <c r="A10" s="16">
        <v>27</v>
      </c>
      <c r="B10" t="s">
        <v>192</v>
      </c>
      <c r="C10" t="s">
        <v>14</v>
      </c>
      <c r="D10">
        <v>502383</v>
      </c>
      <c r="E10">
        <v>70198</v>
      </c>
      <c r="F10">
        <v>7.166709</v>
      </c>
      <c r="G10">
        <v>0</v>
      </c>
      <c r="H10">
        <v>89.293999999999997</v>
      </c>
      <c r="I10">
        <v>20.5</v>
      </c>
      <c r="J10">
        <v>19.100000000000001</v>
      </c>
      <c r="K10">
        <v>60.4</v>
      </c>
      <c r="L10">
        <v>1.0134000000000001</v>
      </c>
      <c r="M10">
        <v>84.314999999999998</v>
      </c>
      <c r="N10">
        <v>92.256</v>
      </c>
      <c r="O10">
        <v>87.914000000000001</v>
      </c>
      <c r="P10">
        <v>16.399999999999999</v>
      </c>
      <c r="Q10">
        <v>28.1</v>
      </c>
      <c r="R10">
        <v>17.7</v>
      </c>
      <c r="S10">
        <v>5.29</v>
      </c>
      <c r="T10" s="16">
        <v>26</v>
      </c>
      <c r="U10" s="23">
        <f t="shared" si="0"/>
        <v>425</v>
      </c>
      <c r="V10" s="16"/>
    </row>
    <row r="11" spans="1:22">
      <c r="A11" s="16">
        <v>26</v>
      </c>
      <c r="B11" t="s">
        <v>193</v>
      </c>
      <c r="C11" t="s">
        <v>14</v>
      </c>
      <c r="D11">
        <v>501958</v>
      </c>
      <c r="E11">
        <v>70139</v>
      </c>
      <c r="F11">
        <v>7.0759410000000003</v>
      </c>
      <c r="G11">
        <v>0</v>
      </c>
      <c r="H11">
        <v>88.515000000000001</v>
      </c>
      <c r="I11">
        <v>19.899999999999999</v>
      </c>
      <c r="J11">
        <v>19.600000000000001</v>
      </c>
      <c r="K11">
        <v>71.8</v>
      </c>
      <c r="L11">
        <v>1.0130999999999999</v>
      </c>
      <c r="M11">
        <v>85.510999999999996</v>
      </c>
      <c r="N11">
        <v>92.084999999999994</v>
      </c>
      <c r="O11">
        <v>86.906999999999996</v>
      </c>
      <c r="P11">
        <v>16.899999999999999</v>
      </c>
      <c r="Q11">
        <v>25.6</v>
      </c>
      <c r="R11">
        <v>18.399999999999999</v>
      </c>
      <c r="S11">
        <v>5.29</v>
      </c>
      <c r="T11" s="16">
        <v>25</v>
      </c>
      <c r="U11" s="23">
        <f t="shared" si="0"/>
        <v>436</v>
      </c>
      <c r="V11" s="16"/>
    </row>
    <row r="12" spans="1:22">
      <c r="A12" s="16">
        <v>25</v>
      </c>
      <c r="B12" t="s">
        <v>194</v>
      </c>
      <c r="C12" t="s">
        <v>14</v>
      </c>
      <c r="D12">
        <v>501522</v>
      </c>
      <c r="E12">
        <v>70078</v>
      </c>
      <c r="F12">
        <v>7.0120930000000001</v>
      </c>
      <c r="G12">
        <v>0</v>
      </c>
      <c r="H12">
        <v>89.13</v>
      </c>
      <c r="I12">
        <v>21.5</v>
      </c>
      <c r="J12">
        <v>22.3</v>
      </c>
      <c r="K12">
        <v>61.8</v>
      </c>
      <c r="L12">
        <v>1.0127999999999999</v>
      </c>
      <c r="M12">
        <v>85.149000000000001</v>
      </c>
      <c r="N12">
        <v>92.102999999999994</v>
      </c>
      <c r="O12">
        <v>86.515000000000001</v>
      </c>
      <c r="P12">
        <v>18.3</v>
      </c>
      <c r="Q12">
        <v>27</v>
      </c>
      <c r="R12">
        <v>19.7</v>
      </c>
      <c r="S12">
        <v>5.29</v>
      </c>
      <c r="T12" s="16">
        <v>24</v>
      </c>
      <c r="U12" s="23">
        <f t="shared" si="0"/>
        <v>511</v>
      </c>
      <c r="V12" s="16"/>
    </row>
    <row r="13" spans="1:22">
      <c r="A13" s="16">
        <v>24</v>
      </c>
      <c r="B13" t="s">
        <v>195</v>
      </c>
      <c r="C13" t="s">
        <v>14</v>
      </c>
      <c r="D13">
        <v>501011</v>
      </c>
      <c r="E13">
        <v>70007</v>
      </c>
      <c r="F13">
        <v>7.0093360000000002</v>
      </c>
      <c r="G13">
        <v>0</v>
      </c>
      <c r="H13">
        <v>88.6</v>
      </c>
      <c r="I13">
        <v>20.5</v>
      </c>
      <c r="J13">
        <v>18.100000000000001</v>
      </c>
      <c r="K13">
        <v>54.2</v>
      </c>
      <c r="L13">
        <v>1.0128999999999999</v>
      </c>
      <c r="M13">
        <v>85.772000000000006</v>
      </c>
      <c r="N13">
        <v>91.994</v>
      </c>
      <c r="O13">
        <v>86.263999999999996</v>
      </c>
      <c r="P13">
        <v>16.8</v>
      </c>
      <c r="Q13">
        <v>27.2</v>
      </c>
      <c r="R13">
        <v>19.100000000000001</v>
      </c>
      <c r="S13">
        <v>5.3</v>
      </c>
      <c r="T13" s="16">
        <v>23</v>
      </c>
      <c r="U13" s="23">
        <f t="shared" si="0"/>
        <v>401</v>
      </c>
      <c r="V13" s="16"/>
    </row>
    <row r="14" spans="1:22">
      <c r="A14" s="16">
        <v>23</v>
      </c>
      <c r="B14" t="s">
        <v>13</v>
      </c>
      <c r="C14" t="s">
        <v>14</v>
      </c>
      <c r="D14">
        <v>500610</v>
      </c>
      <c r="E14">
        <v>69950</v>
      </c>
      <c r="F14">
        <v>7.290222</v>
      </c>
      <c r="G14">
        <v>0</v>
      </c>
      <c r="H14">
        <v>92.942999999999998</v>
      </c>
      <c r="I14">
        <v>23.8</v>
      </c>
      <c r="J14">
        <v>8.6</v>
      </c>
      <c r="K14">
        <v>30.2</v>
      </c>
      <c r="L14">
        <v>1.0135000000000001</v>
      </c>
      <c r="M14">
        <v>89.322999999999993</v>
      </c>
      <c r="N14">
        <v>94.453999999999994</v>
      </c>
      <c r="O14">
        <v>90.135999999999996</v>
      </c>
      <c r="P14">
        <v>16.899999999999999</v>
      </c>
      <c r="Q14">
        <v>36.299999999999997</v>
      </c>
      <c r="R14">
        <v>19.100000000000001</v>
      </c>
      <c r="S14">
        <v>5.29</v>
      </c>
      <c r="T14" s="16">
        <v>22</v>
      </c>
      <c r="U14" s="23">
        <f t="shared" si="0"/>
        <v>161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500449</v>
      </c>
      <c r="E15">
        <v>69929</v>
      </c>
      <c r="F15">
        <v>7.5571809999999999</v>
      </c>
      <c r="G15">
        <v>0</v>
      </c>
      <c r="H15">
        <v>91.393000000000001</v>
      </c>
      <c r="I15">
        <v>20.5</v>
      </c>
      <c r="J15">
        <v>14.1</v>
      </c>
      <c r="K15">
        <v>92.2</v>
      </c>
      <c r="L15">
        <v>1.0144</v>
      </c>
      <c r="M15">
        <v>88.891000000000005</v>
      </c>
      <c r="N15">
        <v>94.662000000000006</v>
      </c>
      <c r="O15">
        <v>92.951999999999998</v>
      </c>
      <c r="P15">
        <v>16</v>
      </c>
      <c r="Q15">
        <v>32</v>
      </c>
      <c r="R15">
        <v>16.899999999999999</v>
      </c>
      <c r="S15">
        <v>5.29</v>
      </c>
      <c r="T15" s="22">
        <v>21</v>
      </c>
      <c r="U15" s="23">
        <f t="shared" si="0"/>
        <v>307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500142</v>
      </c>
      <c r="E16">
        <v>69887</v>
      </c>
      <c r="F16">
        <v>7.3485199999999997</v>
      </c>
      <c r="G16">
        <v>0</v>
      </c>
      <c r="H16">
        <v>89.319000000000003</v>
      </c>
      <c r="I16">
        <v>19.8</v>
      </c>
      <c r="J16">
        <v>19.5</v>
      </c>
      <c r="K16">
        <v>53.8</v>
      </c>
      <c r="L16">
        <v>1.0137</v>
      </c>
      <c r="M16">
        <v>86.001000000000005</v>
      </c>
      <c r="N16">
        <v>91.649000000000001</v>
      </c>
      <c r="O16">
        <v>90.731999999999999</v>
      </c>
      <c r="P16">
        <v>17.100000000000001</v>
      </c>
      <c r="Q16">
        <v>25</v>
      </c>
      <c r="R16">
        <v>18.600000000000001</v>
      </c>
      <c r="S16">
        <v>5.29</v>
      </c>
      <c r="T16" s="16">
        <v>20</v>
      </c>
      <c r="U16" s="23">
        <f t="shared" si="0"/>
        <v>439</v>
      </c>
      <c r="V16" s="16"/>
    </row>
    <row r="17" spans="1:22">
      <c r="A17" s="16">
        <v>20</v>
      </c>
      <c r="B17" t="s">
        <v>17</v>
      </c>
      <c r="C17" t="s">
        <v>14</v>
      </c>
      <c r="D17">
        <v>499703</v>
      </c>
      <c r="E17">
        <v>69825</v>
      </c>
      <c r="F17">
        <v>7.041785</v>
      </c>
      <c r="G17">
        <v>0</v>
      </c>
      <c r="H17">
        <v>88.656000000000006</v>
      </c>
      <c r="I17">
        <v>21.5</v>
      </c>
      <c r="J17">
        <v>20</v>
      </c>
      <c r="K17">
        <v>52.9</v>
      </c>
      <c r="L17">
        <v>1.0129999999999999</v>
      </c>
      <c r="M17">
        <v>85.53</v>
      </c>
      <c r="N17">
        <v>91.100999999999999</v>
      </c>
      <c r="O17">
        <v>86.581999999999994</v>
      </c>
      <c r="P17">
        <v>17.2</v>
      </c>
      <c r="Q17">
        <v>31.6</v>
      </c>
      <c r="R17">
        <v>18.8</v>
      </c>
      <c r="S17">
        <v>5.29</v>
      </c>
      <c r="T17" s="16">
        <v>19</v>
      </c>
      <c r="U17" s="23">
        <f t="shared" si="0"/>
        <v>449</v>
      </c>
      <c r="V17" s="16"/>
    </row>
    <row r="18" spans="1:22">
      <c r="A18" s="16">
        <v>19</v>
      </c>
      <c r="B18" t="s">
        <v>18</v>
      </c>
      <c r="C18" t="s">
        <v>14</v>
      </c>
      <c r="D18">
        <v>499254</v>
      </c>
      <c r="E18">
        <v>69762</v>
      </c>
      <c r="F18">
        <v>7.1261520000000003</v>
      </c>
      <c r="G18">
        <v>0</v>
      </c>
      <c r="H18">
        <v>88.665000000000006</v>
      </c>
      <c r="I18">
        <v>21.6</v>
      </c>
      <c r="J18">
        <v>23.1</v>
      </c>
      <c r="K18">
        <v>71.5</v>
      </c>
      <c r="L18">
        <v>1.0129999999999999</v>
      </c>
      <c r="M18">
        <v>83.182000000000002</v>
      </c>
      <c r="N18">
        <v>92.367000000000004</v>
      </c>
      <c r="O18">
        <v>88.322999999999993</v>
      </c>
      <c r="P18">
        <v>18.100000000000001</v>
      </c>
      <c r="Q18">
        <v>27.7</v>
      </c>
      <c r="R18">
        <v>20.399999999999999</v>
      </c>
      <c r="S18">
        <v>5.29</v>
      </c>
      <c r="T18" s="16">
        <v>18</v>
      </c>
      <c r="U18" s="23">
        <f t="shared" si="0"/>
        <v>532</v>
      </c>
      <c r="V18" s="16"/>
    </row>
    <row r="19" spans="1:22">
      <c r="A19" s="16">
        <v>18</v>
      </c>
      <c r="B19" t="s">
        <v>19</v>
      </c>
      <c r="C19" t="s">
        <v>14</v>
      </c>
      <c r="D19">
        <v>498722</v>
      </c>
      <c r="E19">
        <v>69688</v>
      </c>
      <c r="F19">
        <v>6.9440390000000001</v>
      </c>
      <c r="G19">
        <v>0</v>
      </c>
      <c r="H19">
        <v>88.372</v>
      </c>
      <c r="I19">
        <v>22.2</v>
      </c>
      <c r="J19">
        <v>16.3</v>
      </c>
      <c r="K19">
        <v>59.1</v>
      </c>
      <c r="L19">
        <v>1.0125999999999999</v>
      </c>
      <c r="M19">
        <v>83.391999999999996</v>
      </c>
      <c r="N19">
        <v>91.436999999999998</v>
      </c>
      <c r="O19">
        <v>85.837999999999994</v>
      </c>
      <c r="P19">
        <v>17.7</v>
      </c>
      <c r="Q19">
        <v>30.3</v>
      </c>
      <c r="R19">
        <v>20.5</v>
      </c>
      <c r="S19">
        <v>5.29</v>
      </c>
      <c r="T19" s="16">
        <v>17</v>
      </c>
      <c r="U19" s="23">
        <f t="shared" si="0"/>
        <v>358</v>
      </c>
      <c r="V19" s="16"/>
    </row>
    <row r="20" spans="1:22">
      <c r="A20" s="16">
        <v>17</v>
      </c>
      <c r="B20" t="s">
        <v>20</v>
      </c>
      <c r="C20" t="s">
        <v>14</v>
      </c>
      <c r="D20">
        <v>498364</v>
      </c>
      <c r="E20">
        <v>69637</v>
      </c>
      <c r="F20">
        <v>7.0306660000000001</v>
      </c>
      <c r="G20">
        <v>0</v>
      </c>
      <c r="H20">
        <v>89.581999999999994</v>
      </c>
      <c r="I20">
        <v>22.6</v>
      </c>
      <c r="J20">
        <v>16.3</v>
      </c>
      <c r="K20">
        <v>47.3</v>
      </c>
      <c r="L20">
        <v>1.0129999999999999</v>
      </c>
      <c r="M20">
        <v>85.474000000000004</v>
      </c>
      <c r="N20">
        <v>91.703000000000003</v>
      </c>
      <c r="O20">
        <v>86.352999999999994</v>
      </c>
      <c r="P20">
        <v>15.6</v>
      </c>
      <c r="Q20">
        <v>32</v>
      </c>
      <c r="R20">
        <v>18.5</v>
      </c>
      <c r="S20">
        <v>5.29</v>
      </c>
      <c r="T20" s="16">
        <v>16</v>
      </c>
      <c r="U20" s="23">
        <f t="shared" si="0"/>
        <v>355</v>
      </c>
      <c r="V20" s="16"/>
    </row>
    <row r="21" spans="1:22">
      <c r="A21" s="16">
        <v>16</v>
      </c>
      <c r="B21" t="s">
        <v>21</v>
      </c>
      <c r="C21" t="s">
        <v>14</v>
      </c>
      <c r="D21">
        <v>498009</v>
      </c>
      <c r="E21">
        <v>69587</v>
      </c>
      <c r="F21">
        <v>7.3977490000000001</v>
      </c>
      <c r="G21">
        <v>0</v>
      </c>
      <c r="H21">
        <v>93.177999999999997</v>
      </c>
      <c r="I21">
        <v>23.5</v>
      </c>
      <c r="J21">
        <v>10.7</v>
      </c>
      <c r="K21">
        <v>47.6</v>
      </c>
      <c r="L21">
        <v>1.014</v>
      </c>
      <c r="M21">
        <v>88.408000000000001</v>
      </c>
      <c r="N21">
        <v>94.456000000000003</v>
      </c>
      <c r="O21">
        <v>90.927999999999997</v>
      </c>
      <c r="P21">
        <v>14.4</v>
      </c>
      <c r="Q21">
        <v>34.5</v>
      </c>
      <c r="R21">
        <v>17.3</v>
      </c>
      <c r="S21">
        <v>5.29</v>
      </c>
      <c r="T21" s="16">
        <v>15</v>
      </c>
      <c r="U21" s="23">
        <f t="shared" si="0"/>
        <v>216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497793</v>
      </c>
      <c r="E22">
        <v>69558</v>
      </c>
      <c r="F22">
        <v>7.5603049999999996</v>
      </c>
      <c r="G22">
        <v>0</v>
      </c>
      <c r="H22">
        <v>92.316000000000003</v>
      </c>
      <c r="I22">
        <v>23.2</v>
      </c>
      <c r="J22">
        <v>13.5</v>
      </c>
      <c r="K22">
        <v>81.3</v>
      </c>
      <c r="L22">
        <v>1.0142</v>
      </c>
      <c r="M22">
        <v>89.325000000000003</v>
      </c>
      <c r="N22">
        <v>94.796000000000006</v>
      </c>
      <c r="O22">
        <v>93.567999999999998</v>
      </c>
      <c r="P22">
        <v>14.3</v>
      </c>
      <c r="Q22">
        <v>35.4</v>
      </c>
      <c r="R22">
        <v>18.399999999999999</v>
      </c>
      <c r="S22">
        <v>5.29</v>
      </c>
      <c r="T22" s="22">
        <v>14</v>
      </c>
      <c r="U22" s="23">
        <f t="shared" si="0"/>
        <v>284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497509</v>
      </c>
      <c r="E23">
        <v>69519</v>
      </c>
      <c r="F23">
        <v>7.4717849999999997</v>
      </c>
      <c r="G23">
        <v>0</v>
      </c>
      <c r="H23">
        <v>91.013000000000005</v>
      </c>
      <c r="I23">
        <v>23.5</v>
      </c>
      <c r="J23">
        <v>21.7</v>
      </c>
      <c r="K23">
        <v>60.3</v>
      </c>
      <c r="L23">
        <v>1.014</v>
      </c>
      <c r="M23">
        <v>87.69</v>
      </c>
      <c r="N23">
        <v>93.153999999999996</v>
      </c>
      <c r="O23">
        <v>92.263999999999996</v>
      </c>
      <c r="P23">
        <v>15.2</v>
      </c>
      <c r="Q23">
        <v>34.700000000000003</v>
      </c>
      <c r="R23">
        <v>18.100000000000001</v>
      </c>
      <c r="S23">
        <v>5.29</v>
      </c>
      <c r="T23" s="16">
        <v>13</v>
      </c>
      <c r="U23" s="23">
        <f t="shared" si="0"/>
        <v>495</v>
      </c>
      <c r="V23" s="16"/>
    </row>
    <row r="24" spans="1:22">
      <c r="A24" s="16">
        <v>13</v>
      </c>
      <c r="B24" t="s">
        <v>24</v>
      </c>
      <c r="C24" t="s">
        <v>14</v>
      </c>
      <c r="D24">
        <v>497014</v>
      </c>
      <c r="E24">
        <v>69451</v>
      </c>
      <c r="F24">
        <v>7.2022870000000001</v>
      </c>
      <c r="G24">
        <v>0</v>
      </c>
      <c r="H24">
        <v>88.706999999999994</v>
      </c>
      <c r="I24">
        <v>23</v>
      </c>
      <c r="J24">
        <v>17.7</v>
      </c>
      <c r="K24">
        <v>66.8</v>
      </c>
      <c r="L24">
        <v>1.0136000000000001</v>
      </c>
      <c r="M24">
        <v>85.177000000000007</v>
      </c>
      <c r="N24">
        <v>91.76</v>
      </c>
      <c r="O24">
        <v>88.301000000000002</v>
      </c>
      <c r="P24">
        <v>14.1</v>
      </c>
      <c r="Q24">
        <v>35.4</v>
      </c>
      <c r="R24">
        <v>17.399999999999999</v>
      </c>
      <c r="S24">
        <v>5.29</v>
      </c>
      <c r="T24" s="16">
        <v>12</v>
      </c>
      <c r="U24" s="23">
        <f t="shared" si="0"/>
        <v>392</v>
      </c>
      <c r="V24" s="16"/>
    </row>
    <row r="25" spans="1:22">
      <c r="A25" s="16">
        <v>12</v>
      </c>
      <c r="B25" t="s">
        <v>25</v>
      </c>
      <c r="C25" t="s">
        <v>14</v>
      </c>
      <c r="D25">
        <v>496622</v>
      </c>
      <c r="E25">
        <v>69395</v>
      </c>
      <c r="F25">
        <v>7.0459930000000002</v>
      </c>
      <c r="G25">
        <v>0</v>
      </c>
      <c r="H25">
        <v>89.003</v>
      </c>
      <c r="I25">
        <v>22.1</v>
      </c>
      <c r="J25">
        <v>18.7</v>
      </c>
      <c r="K25">
        <v>82.9</v>
      </c>
      <c r="L25">
        <v>1.0133000000000001</v>
      </c>
      <c r="M25">
        <v>85.57</v>
      </c>
      <c r="N25">
        <v>92.228999999999999</v>
      </c>
      <c r="O25">
        <v>86.052999999999997</v>
      </c>
      <c r="P25">
        <v>14.1</v>
      </c>
      <c r="Q25">
        <v>32.4</v>
      </c>
      <c r="R25">
        <v>17.100000000000001</v>
      </c>
      <c r="S25">
        <v>5.29</v>
      </c>
      <c r="T25" s="16">
        <v>11</v>
      </c>
      <c r="U25" s="23">
        <f t="shared" si="0"/>
        <v>420</v>
      </c>
      <c r="V25" s="16"/>
    </row>
    <row r="26" spans="1:22">
      <c r="A26" s="16">
        <v>11</v>
      </c>
      <c r="B26" t="s">
        <v>26</v>
      </c>
      <c r="C26" t="s">
        <v>14</v>
      </c>
      <c r="D26">
        <v>496202</v>
      </c>
      <c r="E26">
        <v>69335</v>
      </c>
      <c r="F26">
        <v>7.039523</v>
      </c>
      <c r="G26">
        <v>0</v>
      </c>
      <c r="H26">
        <v>88.173000000000002</v>
      </c>
      <c r="I26">
        <v>22.4</v>
      </c>
      <c r="J26">
        <v>18.7</v>
      </c>
      <c r="K26">
        <v>54.5</v>
      </c>
      <c r="L26">
        <v>1.0132000000000001</v>
      </c>
      <c r="M26">
        <v>84.789000000000001</v>
      </c>
      <c r="N26">
        <v>91.557000000000002</v>
      </c>
      <c r="O26">
        <v>86.125</v>
      </c>
      <c r="P26">
        <v>14.3</v>
      </c>
      <c r="Q26">
        <v>32.799999999999997</v>
      </c>
      <c r="R26">
        <v>17.5</v>
      </c>
      <c r="S26">
        <v>5.29</v>
      </c>
      <c r="T26" s="16">
        <v>10</v>
      </c>
      <c r="U26" s="23">
        <f t="shared" si="0"/>
        <v>418</v>
      </c>
      <c r="V26" s="16"/>
    </row>
    <row r="27" spans="1:22">
      <c r="A27" s="16">
        <v>10</v>
      </c>
      <c r="B27" t="s">
        <v>27</v>
      </c>
      <c r="C27" t="s">
        <v>14</v>
      </c>
      <c r="D27">
        <v>495784</v>
      </c>
      <c r="E27">
        <v>69276</v>
      </c>
      <c r="F27">
        <v>6.9352239999999998</v>
      </c>
      <c r="G27">
        <v>0</v>
      </c>
      <c r="H27">
        <v>88.655000000000001</v>
      </c>
      <c r="I27">
        <v>23.3</v>
      </c>
      <c r="J27">
        <v>15.5</v>
      </c>
      <c r="K27">
        <v>58.7</v>
      </c>
      <c r="L27">
        <v>1.0128999999999999</v>
      </c>
      <c r="M27">
        <v>84.656000000000006</v>
      </c>
      <c r="N27">
        <v>91.25</v>
      </c>
      <c r="O27">
        <v>84.888999999999996</v>
      </c>
      <c r="P27">
        <v>16.2</v>
      </c>
      <c r="Q27">
        <v>35.299999999999997</v>
      </c>
      <c r="R27">
        <v>18.100000000000001</v>
      </c>
      <c r="S27">
        <v>5.29</v>
      </c>
      <c r="T27" s="16">
        <v>9</v>
      </c>
      <c r="U27" s="23">
        <f t="shared" si="0"/>
        <v>329</v>
      </c>
      <c r="V27" s="16"/>
    </row>
    <row r="28" spans="1:22">
      <c r="A28" s="16">
        <v>9</v>
      </c>
      <c r="B28" t="s">
        <v>28</v>
      </c>
      <c r="C28" t="s">
        <v>14</v>
      </c>
      <c r="D28">
        <v>495455</v>
      </c>
      <c r="E28">
        <v>69229</v>
      </c>
      <c r="F28">
        <v>7.2914570000000003</v>
      </c>
      <c r="G28">
        <v>0</v>
      </c>
      <c r="H28">
        <v>93.025000000000006</v>
      </c>
      <c r="I28">
        <v>21.9</v>
      </c>
      <c r="J28">
        <v>11.9</v>
      </c>
      <c r="K28">
        <v>48.8</v>
      </c>
      <c r="L28">
        <v>1.0139</v>
      </c>
      <c r="M28">
        <v>87.350999999999999</v>
      </c>
      <c r="N28">
        <v>94.534999999999997</v>
      </c>
      <c r="O28">
        <v>89.096000000000004</v>
      </c>
      <c r="P28">
        <v>14.9</v>
      </c>
      <c r="Q28">
        <v>31.2</v>
      </c>
      <c r="R28">
        <v>16.2</v>
      </c>
      <c r="S28">
        <v>5.3</v>
      </c>
      <c r="T28" s="16">
        <v>8</v>
      </c>
      <c r="U28" s="23">
        <f t="shared" si="0"/>
        <v>241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495214</v>
      </c>
      <c r="E29">
        <v>69197</v>
      </c>
      <c r="F29">
        <v>7.5459509999999996</v>
      </c>
      <c r="G29">
        <v>0</v>
      </c>
      <c r="H29">
        <v>92.24</v>
      </c>
      <c r="I29">
        <v>21.3</v>
      </c>
      <c r="J29">
        <v>17</v>
      </c>
      <c r="K29">
        <v>54.4</v>
      </c>
      <c r="L29">
        <v>1.0141</v>
      </c>
      <c r="M29">
        <v>89.956999999999994</v>
      </c>
      <c r="N29">
        <v>94.929000000000002</v>
      </c>
      <c r="O29">
        <v>93.477999999999994</v>
      </c>
      <c r="P29">
        <v>15.1</v>
      </c>
      <c r="Q29">
        <v>30</v>
      </c>
      <c r="R29">
        <v>18.7</v>
      </c>
      <c r="S29">
        <v>5.3</v>
      </c>
      <c r="T29" s="22">
        <v>7</v>
      </c>
      <c r="U29" s="23">
        <f t="shared" si="0"/>
        <v>367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494847</v>
      </c>
      <c r="E30">
        <v>69147</v>
      </c>
      <c r="F30">
        <v>7.3835160000000002</v>
      </c>
      <c r="G30">
        <v>0</v>
      </c>
      <c r="H30">
        <v>89.367999999999995</v>
      </c>
      <c r="I30">
        <v>21.5</v>
      </c>
      <c r="J30">
        <v>17.5</v>
      </c>
      <c r="K30">
        <v>56.1</v>
      </c>
      <c r="L30">
        <v>1.0138</v>
      </c>
      <c r="M30">
        <v>85.954999999999998</v>
      </c>
      <c r="N30">
        <v>92.325000000000003</v>
      </c>
      <c r="O30">
        <v>91.204999999999998</v>
      </c>
      <c r="P30">
        <v>16.5</v>
      </c>
      <c r="Q30">
        <v>31.9</v>
      </c>
      <c r="R30">
        <v>18.5</v>
      </c>
      <c r="S30">
        <v>5.3</v>
      </c>
      <c r="T30" s="16">
        <v>6</v>
      </c>
      <c r="U30" s="23">
        <f t="shared" si="0"/>
        <v>385</v>
      </c>
      <c r="V30" s="5"/>
    </row>
    <row r="31" spans="1:22">
      <c r="A31" s="16">
        <v>6</v>
      </c>
      <c r="B31" t="s">
        <v>31</v>
      </c>
      <c r="C31" t="s">
        <v>14</v>
      </c>
      <c r="D31">
        <v>494462</v>
      </c>
      <c r="E31">
        <v>69093</v>
      </c>
      <c r="F31">
        <v>7.0536789999999998</v>
      </c>
      <c r="G31">
        <v>0</v>
      </c>
      <c r="H31">
        <v>88.6</v>
      </c>
      <c r="I31">
        <v>21.8</v>
      </c>
      <c r="J31">
        <v>17</v>
      </c>
      <c r="K31">
        <v>52.8</v>
      </c>
      <c r="L31">
        <v>1.0128999999999999</v>
      </c>
      <c r="M31">
        <v>85.316999999999993</v>
      </c>
      <c r="N31">
        <v>91.992000000000004</v>
      </c>
      <c r="O31">
        <v>86.968000000000004</v>
      </c>
      <c r="P31">
        <v>15.9</v>
      </c>
      <c r="Q31">
        <v>30</v>
      </c>
      <c r="R31">
        <v>19.399999999999999</v>
      </c>
      <c r="S31">
        <v>5.31</v>
      </c>
      <c r="T31" s="16">
        <v>5</v>
      </c>
      <c r="U31" s="23">
        <f t="shared" si="0"/>
        <v>370</v>
      </c>
      <c r="V31" s="5"/>
    </row>
    <row r="32" spans="1:22">
      <c r="A32" s="16">
        <v>5</v>
      </c>
      <c r="B32" t="s">
        <v>32</v>
      </c>
      <c r="C32" t="s">
        <v>14</v>
      </c>
      <c r="D32">
        <v>494092</v>
      </c>
      <c r="E32">
        <v>69040</v>
      </c>
      <c r="F32">
        <v>6.9690519999999996</v>
      </c>
      <c r="G32">
        <v>0</v>
      </c>
      <c r="H32">
        <v>88.795000000000002</v>
      </c>
      <c r="I32">
        <v>21.4</v>
      </c>
      <c r="J32">
        <v>19.7</v>
      </c>
      <c r="K32">
        <v>88.5</v>
      </c>
      <c r="L32">
        <v>1.0127999999999999</v>
      </c>
      <c r="M32">
        <v>84.805000000000007</v>
      </c>
      <c r="N32">
        <v>91.524000000000001</v>
      </c>
      <c r="O32">
        <v>85.632999999999996</v>
      </c>
      <c r="P32">
        <v>13.5</v>
      </c>
      <c r="Q32">
        <v>30.6</v>
      </c>
      <c r="R32">
        <v>18.899999999999999</v>
      </c>
      <c r="S32">
        <v>5.3</v>
      </c>
      <c r="T32" s="16">
        <v>4</v>
      </c>
      <c r="U32" s="23">
        <f t="shared" si="0"/>
        <v>448</v>
      </c>
      <c r="V32" s="5"/>
    </row>
    <row r="33" spans="1:22">
      <c r="A33" s="16">
        <v>4</v>
      </c>
      <c r="B33" t="s">
        <v>33</v>
      </c>
      <c r="C33" t="s">
        <v>14</v>
      </c>
      <c r="D33">
        <v>493644</v>
      </c>
      <c r="E33">
        <v>68977</v>
      </c>
      <c r="F33">
        <v>7.3262900000000002</v>
      </c>
      <c r="G33">
        <v>0</v>
      </c>
      <c r="H33">
        <v>89.393000000000001</v>
      </c>
      <c r="I33">
        <v>22.1</v>
      </c>
      <c r="J33">
        <v>15.6</v>
      </c>
      <c r="K33">
        <v>43.9</v>
      </c>
      <c r="L33">
        <v>1.0139</v>
      </c>
      <c r="M33">
        <v>86.314999999999998</v>
      </c>
      <c r="N33">
        <v>92.567999999999998</v>
      </c>
      <c r="O33">
        <v>89.823999999999998</v>
      </c>
      <c r="P33">
        <v>14.9</v>
      </c>
      <c r="Q33">
        <v>32.700000000000003</v>
      </c>
      <c r="R33">
        <v>16.899999999999999</v>
      </c>
      <c r="S33">
        <v>5.31</v>
      </c>
      <c r="T33" s="16">
        <v>3</v>
      </c>
      <c r="U33" s="23">
        <f t="shared" si="0"/>
        <v>335</v>
      </c>
      <c r="V33" s="5"/>
    </row>
    <row r="34" spans="1:22">
      <c r="A34" s="16">
        <v>3</v>
      </c>
      <c r="B34" t="s">
        <v>34</v>
      </c>
      <c r="C34" t="s">
        <v>14</v>
      </c>
      <c r="D34">
        <v>493309</v>
      </c>
      <c r="E34">
        <v>68930</v>
      </c>
      <c r="F34">
        <v>7.1020490000000001</v>
      </c>
      <c r="G34">
        <v>0</v>
      </c>
      <c r="H34">
        <v>89.257999999999996</v>
      </c>
      <c r="I34">
        <v>21.1</v>
      </c>
      <c r="J34">
        <v>14.3</v>
      </c>
      <c r="K34">
        <v>54.5</v>
      </c>
      <c r="L34">
        <v>1.0135000000000001</v>
      </c>
      <c r="M34">
        <v>84.572999999999993</v>
      </c>
      <c r="N34">
        <v>92.707999999999998</v>
      </c>
      <c r="O34">
        <v>86.566999999999993</v>
      </c>
      <c r="P34">
        <v>13.6</v>
      </c>
      <c r="Q34">
        <v>30.2</v>
      </c>
      <c r="R34">
        <v>16.399999999999999</v>
      </c>
      <c r="S34">
        <v>5.3</v>
      </c>
      <c r="T34" s="16">
        <v>2</v>
      </c>
      <c r="U34" s="23">
        <f t="shared" si="0"/>
        <v>300</v>
      </c>
      <c r="V34" s="5"/>
    </row>
    <row r="35" spans="1:22">
      <c r="A35" s="16">
        <v>2</v>
      </c>
      <c r="B35" t="s">
        <v>35</v>
      </c>
      <c r="C35" t="s">
        <v>14</v>
      </c>
      <c r="D35">
        <v>493009</v>
      </c>
      <c r="E35">
        <v>68888</v>
      </c>
      <c r="F35">
        <v>7.114738</v>
      </c>
      <c r="G35">
        <v>0</v>
      </c>
      <c r="H35">
        <v>92.869</v>
      </c>
      <c r="I35">
        <v>22.1</v>
      </c>
      <c r="J35">
        <v>11.5</v>
      </c>
      <c r="K35">
        <v>43.5</v>
      </c>
      <c r="L35">
        <v>1.0135000000000001</v>
      </c>
      <c r="M35">
        <v>84.540999999999997</v>
      </c>
      <c r="N35">
        <v>94.494</v>
      </c>
      <c r="O35">
        <v>86.847999999999999</v>
      </c>
      <c r="P35">
        <v>14.3</v>
      </c>
      <c r="Q35">
        <v>34</v>
      </c>
      <c r="R35">
        <v>16.7</v>
      </c>
      <c r="S35">
        <v>5.31</v>
      </c>
      <c r="T35" s="16">
        <v>1</v>
      </c>
      <c r="U35" s="23">
        <f t="shared" si="0"/>
        <v>227</v>
      </c>
      <c r="V35" s="5"/>
    </row>
    <row r="36" spans="1:22">
      <c r="A36" s="16">
        <v>1</v>
      </c>
      <c r="B36" t="s">
        <v>36</v>
      </c>
      <c r="C36" t="s">
        <v>14</v>
      </c>
      <c r="D36">
        <v>492782</v>
      </c>
      <c r="E36">
        <v>68858</v>
      </c>
      <c r="F36">
        <v>7.600536</v>
      </c>
      <c r="G36">
        <v>0</v>
      </c>
      <c r="H36">
        <v>91.906000000000006</v>
      </c>
      <c r="I36">
        <v>21.7</v>
      </c>
      <c r="J36">
        <v>9.6</v>
      </c>
      <c r="K36">
        <v>50.6</v>
      </c>
      <c r="L36">
        <v>1.0145</v>
      </c>
      <c r="M36">
        <v>88.728999999999999</v>
      </c>
      <c r="N36">
        <v>95.043999999999997</v>
      </c>
      <c r="O36">
        <v>93.519000000000005</v>
      </c>
      <c r="P36">
        <v>13.3</v>
      </c>
      <c r="Q36">
        <v>33</v>
      </c>
      <c r="R36">
        <v>16.8</v>
      </c>
      <c r="S36">
        <v>5.3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  <colBreaks count="1" manualBreakCount="1">
    <brk id="22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8554687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B6" t="s">
        <v>199</v>
      </c>
      <c r="C6" t="s">
        <v>14</v>
      </c>
      <c r="D6">
        <v>3304143</v>
      </c>
      <c r="E6">
        <v>3274289</v>
      </c>
      <c r="F6">
        <v>5.9322379999999999</v>
      </c>
      <c r="G6">
        <v>0</v>
      </c>
      <c r="H6">
        <v>80.775000000000006</v>
      </c>
      <c r="I6">
        <v>22.3</v>
      </c>
      <c r="J6">
        <v>737.5</v>
      </c>
      <c r="K6">
        <v>1230.5999999999999</v>
      </c>
      <c r="L6">
        <v>1.0089999999999999</v>
      </c>
      <c r="M6">
        <v>60.906999999999996</v>
      </c>
      <c r="N6">
        <v>92.894000000000005</v>
      </c>
      <c r="O6">
        <v>72.456000000000003</v>
      </c>
      <c r="P6">
        <v>20.7</v>
      </c>
      <c r="Q6">
        <v>23.4</v>
      </c>
      <c r="R6">
        <v>22.5</v>
      </c>
      <c r="S6">
        <v>5.07</v>
      </c>
      <c r="T6" s="16">
        <v>30</v>
      </c>
      <c r="U6" s="23">
        <f>D6-D7</f>
        <v>17603</v>
      </c>
      <c r="V6" s="4"/>
    </row>
    <row r="7" spans="1:22">
      <c r="A7" s="16">
        <v>30</v>
      </c>
      <c r="B7" t="s">
        <v>189</v>
      </c>
      <c r="C7" t="s">
        <v>14</v>
      </c>
      <c r="D7">
        <v>3286540</v>
      </c>
      <c r="E7">
        <v>3271442</v>
      </c>
      <c r="F7">
        <v>5.9277699999999998</v>
      </c>
      <c r="G7">
        <v>0</v>
      </c>
      <c r="H7">
        <v>92.885000000000005</v>
      </c>
      <c r="I7">
        <v>22.3</v>
      </c>
      <c r="J7">
        <v>83.8</v>
      </c>
      <c r="K7">
        <v>1207.8</v>
      </c>
      <c r="L7">
        <v>1.0088999999999999</v>
      </c>
      <c r="M7">
        <v>65.855000000000004</v>
      </c>
      <c r="N7">
        <v>95.034000000000006</v>
      </c>
      <c r="O7">
        <v>72.570999999999998</v>
      </c>
      <c r="P7">
        <v>14.8</v>
      </c>
      <c r="Q7">
        <v>29.5</v>
      </c>
      <c r="R7">
        <v>23.1</v>
      </c>
      <c r="S7">
        <v>5.08</v>
      </c>
      <c r="T7" s="16">
        <v>29</v>
      </c>
      <c r="U7" s="23">
        <f>D7-D8</f>
        <v>2022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3284518</v>
      </c>
      <c r="E8">
        <v>3271121</v>
      </c>
      <c r="F8">
        <v>7.7205510000000004</v>
      </c>
      <c r="G8">
        <v>0</v>
      </c>
      <c r="H8">
        <v>94.061000000000007</v>
      </c>
      <c r="I8">
        <v>20.5</v>
      </c>
      <c r="J8">
        <v>1.2</v>
      </c>
      <c r="K8">
        <v>17.3</v>
      </c>
      <c r="L8">
        <v>1.0132000000000001</v>
      </c>
      <c r="M8">
        <v>92.344999999999999</v>
      </c>
      <c r="N8">
        <v>95.897999999999996</v>
      </c>
      <c r="O8">
        <v>94.563999999999993</v>
      </c>
      <c r="P8">
        <v>13.7</v>
      </c>
      <c r="Q8">
        <v>32.200000000000003</v>
      </c>
      <c r="R8">
        <v>14.8</v>
      </c>
      <c r="S8">
        <v>5.07</v>
      </c>
      <c r="T8" s="22">
        <v>28</v>
      </c>
      <c r="U8" s="23">
        <f t="shared" ref="U8:U35" si="0">D8-D9</f>
        <v>29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3284489</v>
      </c>
      <c r="E9">
        <v>3271117</v>
      </c>
      <c r="F9">
        <v>7.4926029999999999</v>
      </c>
      <c r="G9">
        <v>0</v>
      </c>
      <c r="H9">
        <v>83.215999999999994</v>
      </c>
      <c r="I9">
        <v>21.8</v>
      </c>
      <c r="J9">
        <v>690.2</v>
      </c>
      <c r="K9">
        <v>1215.0999999999999</v>
      </c>
      <c r="L9">
        <v>1.0123</v>
      </c>
      <c r="M9">
        <v>64.968999999999994</v>
      </c>
      <c r="N9">
        <v>93.861000000000004</v>
      </c>
      <c r="O9">
        <v>92.897999999999996</v>
      </c>
      <c r="P9">
        <v>18.5</v>
      </c>
      <c r="Q9">
        <v>23.1</v>
      </c>
      <c r="R9">
        <v>18.600000000000001</v>
      </c>
      <c r="S9">
        <v>5.07</v>
      </c>
      <c r="T9" s="16">
        <v>27</v>
      </c>
      <c r="U9" s="23">
        <f t="shared" si="0"/>
        <v>16480</v>
      </c>
      <c r="V9" s="16"/>
    </row>
    <row r="10" spans="1:22">
      <c r="A10" s="16">
        <v>27</v>
      </c>
      <c r="B10" t="s">
        <v>192</v>
      </c>
      <c r="C10" t="s">
        <v>14</v>
      </c>
      <c r="D10">
        <v>3268009</v>
      </c>
      <c r="E10">
        <v>3268558</v>
      </c>
      <c r="F10">
        <v>5.9112790000000004</v>
      </c>
      <c r="G10">
        <v>0</v>
      </c>
      <c r="H10">
        <v>82.313000000000002</v>
      </c>
      <c r="I10">
        <v>22.3</v>
      </c>
      <c r="J10">
        <v>690.5</v>
      </c>
      <c r="K10">
        <v>1276.0999999999999</v>
      </c>
      <c r="L10">
        <v>1.0088999999999999</v>
      </c>
      <c r="M10">
        <v>64.369</v>
      </c>
      <c r="N10">
        <v>92.816000000000003</v>
      </c>
      <c r="O10">
        <v>72.111000000000004</v>
      </c>
      <c r="P10">
        <v>21.1</v>
      </c>
      <c r="Q10">
        <v>23.5</v>
      </c>
      <c r="R10">
        <v>22.3</v>
      </c>
      <c r="S10">
        <v>5.08</v>
      </c>
      <c r="T10" s="16">
        <v>26</v>
      </c>
      <c r="U10" s="23">
        <f t="shared" si="0"/>
        <v>16548</v>
      </c>
      <c r="V10" s="16"/>
    </row>
    <row r="11" spans="1:22">
      <c r="A11" s="16">
        <v>26</v>
      </c>
      <c r="B11" t="s">
        <v>193</v>
      </c>
      <c r="C11" t="s">
        <v>14</v>
      </c>
      <c r="D11">
        <v>3251461</v>
      </c>
      <c r="E11">
        <v>3265982</v>
      </c>
      <c r="F11">
        <v>6.3020459999999998</v>
      </c>
      <c r="G11">
        <v>0</v>
      </c>
      <c r="H11">
        <v>82.518000000000001</v>
      </c>
      <c r="I11">
        <v>22.2</v>
      </c>
      <c r="J11">
        <v>640.9</v>
      </c>
      <c r="K11">
        <v>1214.3</v>
      </c>
      <c r="L11">
        <v>1.0096000000000001</v>
      </c>
      <c r="M11">
        <v>63.448</v>
      </c>
      <c r="N11">
        <v>92.923000000000002</v>
      </c>
      <c r="O11">
        <v>77.706999999999994</v>
      </c>
      <c r="P11">
        <v>21.7</v>
      </c>
      <c r="Q11">
        <v>22.9</v>
      </c>
      <c r="R11">
        <v>22.6</v>
      </c>
      <c r="S11">
        <v>5.08</v>
      </c>
      <c r="T11" s="16">
        <v>25</v>
      </c>
      <c r="U11" s="23">
        <f t="shared" si="0"/>
        <v>15338</v>
      </c>
      <c r="V11" s="16"/>
    </row>
    <row r="12" spans="1:22">
      <c r="A12" s="16">
        <v>25</v>
      </c>
      <c r="B12" t="s">
        <v>194</v>
      </c>
      <c r="C12" t="s">
        <v>14</v>
      </c>
      <c r="D12">
        <v>3236123</v>
      </c>
      <c r="E12">
        <v>3263603</v>
      </c>
      <c r="F12">
        <v>6.3105130000000003</v>
      </c>
      <c r="G12">
        <v>0</v>
      </c>
      <c r="H12">
        <v>82.123000000000005</v>
      </c>
      <c r="I12">
        <v>22.6</v>
      </c>
      <c r="J12">
        <v>704</v>
      </c>
      <c r="K12">
        <v>1305.0999999999999</v>
      </c>
      <c r="L12">
        <v>1.0096000000000001</v>
      </c>
      <c r="M12">
        <v>64.343999999999994</v>
      </c>
      <c r="N12">
        <v>90.174999999999997</v>
      </c>
      <c r="O12">
        <v>77.832999999999998</v>
      </c>
      <c r="P12">
        <v>21.4</v>
      </c>
      <c r="Q12">
        <v>23.9</v>
      </c>
      <c r="R12">
        <v>22.7</v>
      </c>
      <c r="S12">
        <v>5.08</v>
      </c>
      <c r="T12" s="16">
        <v>24</v>
      </c>
      <c r="U12" s="23">
        <f t="shared" si="0"/>
        <v>16867</v>
      </c>
      <c r="V12" s="16"/>
    </row>
    <row r="13" spans="1:22">
      <c r="A13" s="16">
        <v>24</v>
      </c>
      <c r="B13" t="s">
        <v>195</v>
      </c>
      <c r="C13" t="s">
        <v>14</v>
      </c>
      <c r="D13">
        <v>3219256</v>
      </c>
      <c r="E13">
        <v>3261003</v>
      </c>
      <c r="F13">
        <v>5.848395</v>
      </c>
      <c r="G13">
        <v>0</v>
      </c>
      <c r="H13">
        <v>81.613</v>
      </c>
      <c r="I13">
        <v>23.1</v>
      </c>
      <c r="J13">
        <v>699.9</v>
      </c>
      <c r="K13">
        <v>1369.6</v>
      </c>
      <c r="L13">
        <v>1.0086999999999999</v>
      </c>
      <c r="M13">
        <v>65.578000000000003</v>
      </c>
      <c r="N13">
        <v>90.894000000000005</v>
      </c>
      <c r="O13">
        <v>71.515000000000001</v>
      </c>
      <c r="P13">
        <v>22.2</v>
      </c>
      <c r="Q13">
        <v>24.9</v>
      </c>
      <c r="R13">
        <v>23.3</v>
      </c>
      <c r="S13">
        <v>5.09</v>
      </c>
      <c r="T13" s="16">
        <v>23</v>
      </c>
      <c r="U13" s="23">
        <f t="shared" si="0"/>
        <v>16804</v>
      </c>
      <c r="V13" s="16"/>
    </row>
    <row r="14" spans="1:22">
      <c r="A14" s="16">
        <v>23</v>
      </c>
      <c r="B14" t="s">
        <v>13</v>
      </c>
      <c r="C14" t="s">
        <v>14</v>
      </c>
      <c r="D14">
        <v>3202452</v>
      </c>
      <c r="E14">
        <v>3258392</v>
      </c>
      <c r="F14">
        <v>6.5676180000000004</v>
      </c>
      <c r="G14">
        <v>0</v>
      </c>
      <c r="H14">
        <v>92.793999999999997</v>
      </c>
      <c r="I14">
        <v>25</v>
      </c>
      <c r="J14">
        <v>68.5</v>
      </c>
      <c r="K14">
        <v>1161.5999999999999</v>
      </c>
      <c r="L14">
        <v>1.01</v>
      </c>
      <c r="M14">
        <v>68.738</v>
      </c>
      <c r="N14">
        <v>94.89</v>
      </c>
      <c r="O14">
        <v>81.804000000000002</v>
      </c>
      <c r="P14">
        <v>16.3</v>
      </c>
      <c r="Q14">
        <v>33.799999999999997</v>
      </c>
      <c r="R14">
        <v>23.8</v>
      </c>
      <c r="S14">
        <v>5.07</v>
      </c>
      <c r="T14" s="16">
        <v>22</v>
      </c>
      <c r="U14" s="23">
        <f t="shared" si="0"/>
        <v>1652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3200800</v>
      </c>
      <c r="E15">
        <v>3258140</v>
      </c>
      <c r="F15">
        <v>7.603199</v>
      </c>
      <c r="G15">
        <v>0</v>
      </c>
      <c r="H15">
        <v>92.445999999999998</v>
      </c>
      <c r="I15">
        <v>20.7</v>
      </c>
      <c r="J15">
        <v>3.3</v>
      </c>
      <c r="K15">
        <v>40.299999999999997</v>
      </c>
      <c r="L15">
        <v>1.0127999999999999</v>
      </c>
      <c r="M15">
        <v>90.263999999999996</v>
      </c>
      <c r="N15">
        <v>95.051000000000002</v>
      </c>
      <c r="O15">
        <v>93.552000000000007</v>
      </c>
      <c r="P15">
        <v>15.5</v>
      </c>
      <c r="Q15">
        <v>28.9</v>
      </c>
      <c r="R15">
        <v>16.3</v>
      </c>
      <c r="S15">
        <v>5.07</v>
      </c>
      <c r="T15" s="22">
        <v>21</v>
      </c>
      <c r="U15" s="23">
        <f t="shared" si="0"/>
        <v>81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3200719</v>
      </c>
      <c r="E16">
        <v>3258129</v>
      </c>
      <c r="F16">
        <v>7.3880480000000004</v>
      </c>
      <c r="G16">
        <v>0</v>
      </c>
      <c r="H16">
        <v>83.397999999999996</v>
      </c>
      <c r="I16">
        <v>22</v>
      </c>
      <c r="J16">
        <v>619</v>
      </c>
      <c r="K16">
        <v>1202.5</v>
      </c>
      <c r="L16">
        <v>1.0119</v>
      </c>
      <c r="M16">
        <v>66.358000000000004</v>
      </c>
      <c r="N16">
        <v>92.572999999999993</v>
      </c>
      <c r="O16">
        <v>92.015000000000001</v>
      </c>
      <c r="P16">
        <v>19.7</v>
      </c>
      <c r="Q16">
        <v>23.4</v>
      </c>
      <c r="R16">
        <v>20.100000000000001</v>
      </c>
      <c r="S16">
        <v>5.08</v>
      </c>
      <c r="T16" s="16">
        <v>20</v>
      </c>
      <c r="U16" s="23">
        <f t="shared" si="0"/>
        <v>14772</v>
      </c>
      <c r="V16" s="16"/>
    </row>
    <row r="17" spans="1:22">
      <c r="A17" s="16">
        <v>20</v>
      </c>
      <c r="B17" t="s">
        <v>17</v>
      </c>
      <c r="C17" t="s">
        <v>14</v>
      </c>
      <c r="D17">
        <v>3185947</v>
      </c>
      <c r="E17">
        <v>3255852</v>
      </c>
      <c r="F17">
        <v>5.8856200000000003</v>
      </c>
      <c r="G17">
        <v>0</v>
      </c>
      <c r="H17">
        <v>81.617999999999995</v>
      </c>
      <c r="I17">
        <v>22.5</v>
      </c>
      <c r="J17">
        <v>693.9</v>
      </c>
      <c r="K17">
        <v>1185.2</v>
      </c>
      <c r="L17">
        <v>1.0088999999999999</v>
      </c>
      <c r="M17">
        <v>65.588999999999999</v>
      </c>
      <c r="N17">
        <v>91.504000000000005</v>
      </c>
      <c r="O17">
        <v>71.8</v>
      </c>
      <c r="P17">
        <v>21.2</v>
      </c>
      <c r="Q17">
        <v>23.9</v>
      </c>
      <c r="R17">
        <v>22.5</v>
      </c>
      <c r="S17">
        <v>5.08</v>
      </c>
      <c r="T17" s="16">
        <v>19</v>
      </c>
      <c r="U17" s="23">
        <f t="shared" si="0"/>
        <v>16637</v>
      </c>
      <c r="V17" s="16"/>
    </row>
    <row r="18" spans="1:22">
      <c r="A18" s="16">
        <v>19</v>
      </c>
      <c r="B18" t="s">
        <v>18</v>
      </c>
      <c r="C18" t="s">
        <v>14</v>
      </c>
      <c r="D18">
        <v>3169310</v>
      </c>
      <c r="E18">
        <v>3253255</v>
      </c>
      <c r="F18">
        <v>6.0190010000000003</v>
      </c>
      <c r="G18">
        <v>0</v>
      </c>
      <c r="H18">
        <v>82.35</v>
      </c>
      <c r="I18">
        <v>22.8</v>
      </c>
      <c r="J18">
        <v>677.6</v>
      </c>
      <c r="K18">
        <v>1204.8</v>
      </c>
      <c r="L18">
        <v>1.0091000000000001</v>
      </c>
      <c r="M18">
        <v>63.511000000000003</v>
      </c>
      <c r="N18">
        <v>91.736000000000004</v>
      </c>
      <c r="O18">
        <v>73.766000000000005</v>
      </c>
      <c r="P18">
        <v>21.9</v>
      </c>
      <c r="Q18">
        <v>23.9</v>
      </c>
      <c r="R18">
        <v>22.8</v>
      </c>
      <c r="S18">
        <v>5.08</v>
      </c>
      <c r="T18" s="16">
        <v>18</v>
      </c>
      <c r="U18" s="23">
        <f t="shared" si="0"/>
        <v>16259</v>
      </c>
      <c r="V18" s="16"/>
    </row>
    <row r="19" spans="1:22">
      <c r="A19" s="16">
        <v>18</v>
      </c>
      <c r="B19" t="s">
        <v>19</v>
      </c>
      <c r="C19" t="s">
        <v>14</v>
      </c>
      <c r="D19">
        <v>3153051</v>
      </c>
      <c r="E19">
        <v>3250755</v>
      </c>
      <c r="F19">
        <v>6.6188209999999996</v>
      </c>
      <c r="G19">
        <v>0</v>
      </c>
      <c r="H19">
        <v>81.424999999999997</v>
      </c>
      <c r="I19">
        <v>23.4</v>
      </c>
      <c r="J19">
        <v>708.6</v>
      </c>
      <c r="K19">
        <v>1137.0999999999999</v>
      </c>
      <c r="L19">
        <v>1.0101</v>
      </c>
      <c r="M19">
        <v>67.555999999999997</v>
      </c>
      <c r="N19">
        <v>89.816999999999993</v>
      </c>
      <c r="O19">
        <v>82.361999999999995</v>
      </c>
      <c r="P19">
        <v>22.5</v>
      </c>
      <c r="Q19">
        <v>24.9</v>
      </c>
      <c r="R19">
        <v>23.3</v>
      </c>
      <c r="S19">
        <v>5.08</v>
      </c>
      <c r="T19" s="16">
        <v>17</v>
      </c>
      <c r="U19" s="23">
        <f t="shared" si="0"/>
        <v>17006</v>
      </c>
      <c r="V19" s="16"/>
    </row>
    <row r="20" spans="1:22">
      <c r="A20" s="16">
        <v>17</v>
      </c>
      <c r="B20" t="s">
        <v>20</v>
      </c>
      <c r="C20" t="s">
        <v>14</v>
      </c>
      <c r="D20">
        <v>3136045</v>
      </c>
      <c r="E20">
        <v>3248116</v>
      </c>
      <c r="F20">
        <v>6.1650010000000002</v>
      </c>
      <c r="G20">
        <v>0</v>
      </c>
      <c r="H20">
        <v>85.706000000000003</v>
      </c>
      <c r="I20">
        <v>24.9</v>
      </c>
      <c r="J20">
        <v>485.3</v>
      </c>
      <c r="K20">
        <v>1219</v>
      </c>
      <c r="L20">
        <v>1.0092000000000001</v>
      </c>
      <c r="M20">
        <v>68.075000000000003</v>
      </c>
      <c r="N20">
        <v>92.412999999999997</v>
      </c>
      <c r="O20">
        <v>76.177999999999997</v>
      </c>
      <c r="P20">
        <v>21</v>
      </c>
      <c r="Q20">
        <v>32.1</v>
      </c>
      <c r="R20">
        <v>23.9</v>
      </c>
      <c r="S20">
        <v>5.0999999999999996</v>
      </c>
      <c r="T20" s="16">
        <v>16</v>
      </c>
      <c r="U20" s="23">
        <f t="shared" si="0"/>
        <v>11573</v>
      </c>
      <c r="V20" s="16"/>
    </row>
    <row r="21" spans="1:22">
      <c r="A21" s="16">
        <v>16</v>
      </c>
      <c r="B21" t="s">
        <v>21</v>
      </c>
      <c r="C21" t="s">
        <v>14</v>
      </c>
      <c r="D21">
        <v>3124472</v>
      </c>
      <c r="E21">
        <v>3246358</v>
      </c>
      <c r="F21">
        <v>7.3656819999999996</v>
      </c>
      <c r="G21">
        <v>0</v>
      </c>
      <c r="H21">
        <v>93.745000000000005</v>
      </c>
      <c r="I21">
        <v>25.5</v>
      </c>
      <c r="J21">
        <v>1.5</v>
      </c>
      <c r="K21">
        <v>49.7</v>
      </c>
      <c r="L21">
        <v>1.0117</v>
      </c>
      <c r="M21">
        <v>89.896000000000001</v>
      </c>
      <c r="N21">
        <v>94.897000000000006</v>
      </c>
      <c r="O21">
        <v>92.007000000000005</v>
      </c>
      <c r="P21">
        <v>15.5</v>
      </c>
      <c r="Q21">
        <v>35.200000000000003</v>
      </c>
      <c r="R21">
        <v>20.9</v>
      </c>
      <c r="S21">
        <v>5.0999999999999996</v>
      </c>
      <c r="T21" s="16">
        <v>15</v>
      </c>
      <c r="U21" s="23">
        <f t="shared" si="0"/>
        <v>52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3124420</v>
      </c>
      <c r="E22">
        <v>3246351</v>
      </c>
      <c r="F22">
        <v>7.6075189999999999</v>
      </c>
      <c r="G22">
        <v>0</v>
      </c>
      <c r="H22">
        <v>93.156999999999996</v>
      </c>
      <c r="I22">
        <v>25.1</v>
      </c>
      <c r="J22">
        <v>1.4</v>
      </c>
      <c r="K22">
        <v>15.9</v>
      </c>
      <c r="L22">
        <v>1.0125999999999999</v>
      </c>
      <c r="M22">
        <v>90.756</v>
      </c>
      <c r="N22">
        <v>95.201999999999998</v>
      </c>
      <c r="O22">
        <v>94.153000000000006</v>
      </c>
      <c r="P22">
        <v>15.1</v>
      </c>
      <c r="Q22">
        <v>35.4</v>
      </c>
      <c r="R22">
        <v>17.7</v>
      </c>
      <c r="S22">
        <v>5.0999999999999996</v>
      </c>
      <c r="T22" s="22">
        <v>14</v>
      </c>
      <c r="U22" s="23">
        <f t="shared" si="0"/>
        <v>37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3124383</v>
      </c>
      <c r="E23">
        <v>3246346</v>
      </c>
      <c r="F23">
        <v>7.5474189999999997</v>
      </c>
      <c r="G23">
        <v>0</v>
      </c>
      <c r="H23">
        <v>92.036000000000001</v>
      </c>
      <c r="I23">
        <v>25.2</v>
      </c>
      <c r="J23">
        <v>30.9</v>
      </c>
      <c r="K23">
        <v>431.5</v>
      </c>
      <c r="L23">
        <v>1.0125999999999999</v>
      </c>
      <c r="M23">
        <v>87.817999999999998</v>
      </c>
      <c r="N23">
        <v>93.861999999999995</v>
      </c>
      <c r="O23">
        <v>93.221000000000004</v>
      </c>
      <c r="P23">
        <v>15</v>
      </c>
      <c r="Q23">
        <v>35.200000000000003</v>
      </c>
      <c r="R23">
        <v>17.399999999999999</v>
      </c>
      <c r="S23">
        <v>5.09</v>
      </c>
      <c r="T23" s="16">
        <v>13</v>
      </c>
      <c r="U23" s="23">
        <f t="shared" si="0"/>
        <v>681</v>
      </c>
      <c r="V23" s="16"/>
    </row>
    <row r="24" spans="1:22">
      <c r="A24" s="16">
        <v>13</v>
      </c>
      <c r="B24" t="s">
        <v>24</v>
      </c>
      <c r="C24" t="s">
        <v>14</v>
      </c>
      <c r="D24">
        <v>3123702</v>
      </c>
      <c r="E24">
        <v>3246250</v>
      </c>
      <c r="F24">
        <v>7.0548120000000001</v>
      </c>
      <c r="G24">
        <v>0</v>
      </c>
      <c r="H24">
        <v>82.427999999999997</v>
      </c>
      <c r="I24">
        <v>22.6</v>
      </c>
      <c r="J24">
        <v>659.6</v>
      </c>
      <c r="K24">
        <v>1188.4000000000001</v>
      </c>
      <c r="L24">
        <v>1.0108999999999999</v>
      </c>
      <c r="M24">
        <v>65.227999999999994</v>
      </c>
      <c r="N24">
        <v>90.784999999999997</v>
      </c>
      <c r="O24">
        <v>88.665999999999997</v>
      </c>
      <c r="P24">
        <v>21</v>
      </c>
      <c r="Q24">
        <v>24.6</v>
      </c>
      <c r="R24">
        <v>23.8</v>
      </c>
      <c r="S24">
        <v>5.09</v>
      </c>
      <c r="T24" s="16">
        <v>12</v>
      </c>
      <c r="U24" s="23">
        <f t="shared" si="0"/>
        <v>15780</v>
      </c>
      <c r="V24" s="16"/>
    </row>
    <row r="25" spans="1:22">
      <c r="A25" s="16">
        <v>12</v>
      </c>
      <c r="B25" t="s">
        <v>25</v>
      </c>
      <c r="C25" t="s">
        <v>14</v>
      </c>
      <c r="D25">
        <v>3107922</v>
      </c>
      <c r="E25">
        <v>3243800</v>
      </c>
      <c r="F25">
        <v>5.8231020000000004</v>
      </c>
      <c r="G25">
        <v>0</v>
      </c>
      <c r="H25">
        <v>82.206000000000003</v>
      </c>
      <c r="I25">
        <v>22.7</v>
      </c>
      <c r="J25">
        <v>703.2</v>
      </c>
      <c r="K25">
        <v>1225.5999999999999</v>
      </c>
      <c r="L25">
        <v>1.0087999999999999</v>
      </c>
      <c r="M25">
        <v>64.403999999999996</v>
      </c>
      <c r="N25">
        <v>91.606999999999999</v>
      </c>
      <c r="O25">
        <v>70.864999999999995</v>
      </c>
      <c r="P25">
        <v>21.4</v>
      </c>
      <c r="Q25">
        <v>24.6</v>
      </c>
      <c r="R25">
        <v>22.3</v>
      </c>
      <c r="S25">
        <v>5.09</v>
      </c>
      <c r="T25" s="16">
        <v>11</v>
      </c>
      <c r="U25" s="23">
        <f t="shared" si="0"/>
        <v>16866</v>
      </c>
      <c r="V25" s="16"/>
    </row>
    <row r="26" spans="1:22">
      <c r="A26" s="16">
        <v>11</v>
      </c>
      <c r="B26" t="s">
        <v>26</v>
      </c>
      <c r="C26" t="s">
        <v>14</v>
      </c>
      <c r="D26">
        <v>3091056</v>
      </c>
      <c r="E26">
        <v>3241213</v>
      </c>
      <c r="F26">
        <v>6.1102239999999997</v>
      </c>
      <c r="G26">
        <v>0</v>
      </c>
      <c r="H26">
        <v>81.58</v>
      </c>
      <c r="I26">
        <v>22.7</v>
      </c>
      <c r="J26">
        <v>677.7</v>
      </c>
      <c r="K26">
        <v>1084.7</v>
      </c>
      <c r="L26">
        <v>1.0093000000000001</v>
      </c>
      <c r="M26">
        <v>69.138000000000005</v>
      </c>
      <c r="N26">
        <v>91.477000000000004</v>
      </c>
      <c r="O26">
        <v>75.057000000000002</v>
      </c>
      <c r="P26">
        <v>21</v>
      </c>
      <c r="Q26">
        <v>24.5</v>
      </c>
      <c r="R26">
        <v>22.8</v>
      </c>
      <c r="S26">
        <v>5.09</v>
      </c>
      <c r="T26" s="16">
        <v>10</v>
      </c>
      <c r="U26" s="23">
        <f t="shared" si="0"/>
        <v>16235</v>
      </c>
      <c r="V26" s="16"/>
    </row>
    <row r="27" spans="1:22">
      <c r="A27" s="16">
        <v>10</v>
      </c>
      <c r="B27" t="s">
        <v>27</v>
      </c>
      <c r="C27" t="s">
        <v>14</v>
      </c>
      <c r="D27">
        <v>3074821</v>
      </c>
      <c r="E27">
        <v>3238679</v>
      </c>
      <c r="F27">
        <v>5.8004020000000001</v>
      </c>
      <c r="G27">
        <v>0</v>
      </c>
      <c r="H27">
        <v>81.896000000000001</v>
      </c>
      <c r="I27">
        <v>23.3</v>
      </c>
      <c r="J27">
        <v>692.1</v>
      </c>
      <c r="K27">
        <v>1206.3</v>
      </c>
      <c r="L27">
        <v>1.0086999999999999</v>
      </c>
      <c r="M27">
        <v>64.998999999999995</v>
      </c>
      <c r="N27">
        <v>90.108000000000004</v>
      </c>
      <c r="O27">
        <v>70.682000000000002</v>
      </c>
      <c r="P27">
        <v>22</v>
      </c>
      <c r="Q27">
        <v>24.8</v>
      </c>
      <c r="R27">
        <v>22.7</v>
      </c>
      <c r="S27">
        <v>5.09</v>
      </c>
      <c r="T27" s="16">
        <v>9</v>
      </c>
      <c r="U27" s="23">
        <f t="shared" si="0"/>
        <v>16595</v>
      </c>
      <c r="V27" s="16"/>
    </row>
    <row r="28" spans="1:22">
      <c r="A28" s="16">
        <v>9</v>
      </c>
      <c r="B28" t="s">
        <v>28</v>
      </c>
      <c r="C28" t="s">
        <v>14</v>
      </c>
      <c r="D28">
        <v>3058226</v>
      </c>
      <c r="E28">
        <v>3236112</v>
      </c>
      <c r="F28">
        <v>6.2252190000000001</v>
      </c>
      <c r="G28">
        <v>0</v>
      </c>
      <c r="H28">
        <v>92.725999999999999</v>
      </c>
      <c r="I28">
        <v>23.2</v>
      </c>
      <c r="J28">
        <v>73.900000000000006</v>
      </c>
      <c r="K28">
        <v>1233.2</v>
      </c>
      <c r="L28">
        <v>1.0094000000000001</v>
      </c>
      <c r="M28">
        <v>66.353999999999999</v>
      </c>
      <c r="N28">
        <v>94.966999999999999</v>
      </c>
      <c r="O28">
        <v>76.915000000000006</v>
      </c>
      <c r="P28">
        <v>16.100000000000001</v>
      </c>
      <c r="Q28">
        <v>30.7</v>
      </c>
      <c r="R28">
        <v>23.6</v>
      </c>
      <c r="S28">
        <v>5.09</v>
      </c>
      <c r="T28" s="16">
        <v>8</v>
      </c>
      <c r="U28" s="23">
        <f t="shared" si="0"/>
        <v>1767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3056459</v>
      </c>
      <c r="E29">
        <v>3235838</v>
      </c>
      <c r="F29">
        <v>7.6303609999999997</v>
      </c>
      <c r="G29">
        <v>0</v>
      </c>
      <c r="H29">
        <v>93.052000000000007</v>
      </c>
      <c r="I29">
        <v>21.5</v>
      </c>
      <c r="J29">
        <v>10.8</v>
      </c>
      <c r="K29">
        <v>413.8</v>
      </c>
      <c r="L29">
        <v>1.0128999999999999</v>
      </c>
      <c r="M29">
        <v>89.575000000000003</v>
      </c>
      <c r="N29">
        <v>95.314999999999998</v>
      </c>
      <c r="O29">
        <v>93.963999999999999</v>
      </c>
      <c r="P29">
        <v>14.6</v>
      </c>
      <c r="Q29">
        <v>29.3</v>
      </c>
      <c r="R29">
        <v>16.399999999999999</v>
      </c>
      <c r="S29">
        <v>5.09</v>
      </c>
      <c r="T29" s="22">
        <v>7</v>
      </c>
      <c r="U29" s="23">
        <f t="shared" si="0"/>
        <v>217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3056242</v>
      </c>
      <c r="E30">
        <v>3235808</v>
      </c>
      <c r="F30">
        <v>7.3716290000000004</v>
      </c>
      <c r="G30">
        <v>0</v>
      </c>
      <c r="H30">
        <v>84.194999999999993</v>
      </c>
      <c r="I30">
        <v>21.9</v>
      </c>
      <c r="J30">
        <v>618.20000000000005</v>
      </c>
      <c r="K30">
        <v>1181.5</v>
      </c>
      <c r="L30">
        <v>1.0116000000000001</v>
      </c>
      <c r="M30">
        <v>67.474000000000004</v>
      </c>
      <c r="N30">
        <v>93.09</v>
      </c>
      <c r="O30">
        <v>92.581999999999994</v>
      </c>
      <c r="P30">
        <v>20.8</v>
      </c>
      <c r="Q30">
        <v>23.2</v>
      </c>
      <c r="R30">
        <v>22.3</v>
      </c>
      <c r="S30">
        <v>5.09</v>
      </c>
      <c r="T30" s="16">
        <v>6</v>
      </c>
      <c r="U30" s="23">
        <f t="shared" si="0"/>
        <v>14791</v>
      </c>
      <c r="V30" s="5"/>
    </row>
    <row r="31" spans="1:22">
      <c r="A31" s="16">
        <v>6</v>
      </c>
      <c r="B31" t="s">
        <v>31</v>
      </c>
      <c r="C31" t="s">
        <v>14</v>
      </c>
      <c r="D31">
        <v>3041451</v>
      </c>
      <c r="E31">
        <v>3233581</v>
      </c>
      <c r="F31">
        <v>6.1099759999999996</v>
      </c>
      <c r="G31">
        <v>0</v>
      </c>
      <c r="H31">
        <v>80.757000000000005</v>
      </c>
      <c r="I31">
        <v>22.1</v>
      </c>
      <c r="J31">
        <v>766.9</v>
      </c>
      <c r="K31">
        <v>1215.7</v>
      </c>
      <c r="L31">
        <v>1.0094000000000001</v>
      </c>
      <c r="M31">
        <v>65.847999999999999</v>
      </c>
      <c r="N31">
        <v>90.572000000000003</v>
      </c>
      <c r="O31">
        <v>74.706000000000003</v>
      </c>
      <c r="P31">
        <v>21.3</v>
      </c>
      <c r="Q31">
        <v>23.2</v>
      </c>
      <c r="R31">
        <v>21.6</v>
      </c>
      <c r="S31">
        <v>5.09</v>
      </c>
      <c r="T31" s="16">
        <v>5</v>
      </c>
      <c r="U31" s="23">
        <f t="shared" si="0"/>
        <v>18384</v>
      </c>
      <c r="V31" s="5"/>
    </row>
    <row r="32" spans="1:22">
      <c r="A32" s="16">
        <v>5</v>
      </c>
      <c r="B32" t="s">
        <v>32</v>
      </c>
      <c r="C32" t="s">
        <v>14</v>
      </c>
      <c r="D32">
        <v>3023067</v>
      </c>
      <c r="E32">
        <v>3230748</v>
      </c>
      <c r="F32">
        <v>6.0196959999999997</v>
      </c>
      <c r="G32">
        <v>0</v>
      </c>
      <c r="H32">
        <v>81.971000000000004</v>
      </c>
      <c r="I32">
        <v>22.9</v>
      </c>
      <c r="J32">
        <v>689</v>
      </c>
      <c r="K32">
        <v>1184.0999999999999</v>
      </c>
      <c r="L32">
        <v>1.0092000000000001</v>
      </c>
      <c r="M32">
        <v>64.421999999999997</v>
      </c>
      <c r="N32">
        <v>92.084000000000003</v>
      </c>
      <c r="O32">
        <v>73.557000000000002</v>
      </c>
      <c r="P32">
        <v>21.4</v>
      </c>
      <c r="Q32">
        <v>26.5</v>
      </c>
      <c r="R32">
        <v>22</v>
      </c>
      <c r="S32">
        <v>5.09</v>
      </c>
      <c r="T32" s="16">
        <v>4</v>
      </c>
      <c r="U32" s="23">
        <f t="shared" si="0"/>
        <v>16530</v>
      </c>
      <c r="V32" s="5"/>
    </row>
    <row r="33" spans="1:22">
      <c r="A33" s="16">
        <v>4</v>
      </c>
      <c r="B33" t="s">
        <v>33</v>
      </c>
      <c r="C33" t="s">
        <v>14</v>
      </c>
      <c r="D33">
        <v>3006537</v>
      </c>
      <c r="E33">
        <v>3228197</v>
      </c>
      <c r="F33">
        <v>7.190734</v>
      </c>
      <c r="G33">
        <v>0</v>
      </c>
      <c r="H33">
        <v>84.35</v>
      </c>
      <c r="I33">
        <v>22.9</v>
      </c>
      <c r="J33">
        <v>618.6</v>
      </c>
      <c r="K33">
        <v>1025.3</v>
      </c>
      <c r="L33">
        <v>1.0111000000000001</v>
      </c>
      <c r="M33">
        <v>71.143000000000001</v>
      </c>
      <c r="N33">
        <v>91.134</v>
      </c>
      <c r="O33">
        <v>90.524000000000001</v>
      </c>
      <c r="P33">
        <v>20.9</v>
      </c>
      <c r="Q33">
        <v>24.7</v>
      </c>
      <c r="R33">
        <v>23.6</v>
      </c>
      <c r="S33">
        <v>5.09</v>
      </c>
      <c r="T33" s="16">
        <v>3</v>
      </c>
      <c r="U33" s="23">
        <f t="shared" si="0"/>
        <v>14829</v>
      </c>
      <c r="V33" s="5"/>
    </row>
    <row r="34" spans="1:22">
      <c r="A34" s="16">
        <v>3</v>
      </c>
      <c r="B34" t="s">
        <v>34</v>
      </c>
      <c r="C34" t="s">
        <v>14</v>
      </c>
      <c r="D34">
        <v>2991708</v>
      </c>
      <c r="E34">
        <v>3225979</v>
      </c>
      <c r="F34">
        <v>6.8685299999999998</v>
      </c>
      <c r="G34">
        <v>0</v>
      </c>
      <c r="H34">
        <v>85.444000000000003</v>
      </c>
      <c r="I34">
        <v>23.1</v>
      </c>
      <c r="J34">
        <v>481</v>
      </c>
      <c r="K34">
        <v>1093.4000000000001</v>
      </c>
      <c r="L34">
        <v>1.0105</v>
      </c>
      <c r="M34">
        <v>69.14</v>
      </c>
      <c r="N34">
        <v>92.838999999999999</v>
      </c>
      <c r="O34">
        <v>85.977000000000004</v>
      </c>
      <c r="P34">
        <v>21.8</v>
      </c>
      <c r="Q34">
        <v>25.5</v>
      </c>
      <c r="R34">
        <v>23.6</v>
      </c>
      <c r="S34">
        <v>5.09</v>
      </c>
      <c r="T34" s="16">
        <v>2</v>
      </c>
      <c r="U34" s="23">
        <f t="shared" si="0"/>
        <v>11515</v>
      </c>
      <c r="V34" s="5"/>
    </row>
    <row r="35" spans="1:22">
      <c r="A35" s="16">
        <v>2</v>
      </c>
      <c r="B35" t="s">
        <v>35</v>
      </c>
      <c r="C35" t="s">
        <v>14</v>
      </c>
      <c r="D35">
        <v>2980193</v>
      </c>
      <c r="E35">
        <v>3224217</v>
      </c>
      <c r="F35">
        <v>6.4874830000000001</v>
      </c>
      <c r="G35">
        <v>0</v>
      </c>
      <c r="H35">
        <v>92.531000000000006</v>
      </c>
      <c r="I35">
        <v>22.7</v>
      </c>
      <c r="J35">
        <v>63.9</v>
      </c>
      <c r="K35">
        <v>1079.7</v>
      </c>
      <c r="L35">
        <v>1.0099</v>
      </c>
      <c r="M35">
        <v>70.203999999999994</v>
      </c>
      <c r="N35">
        <v>94.944999999999993</v>
      </c>
      <c r="O35">
        <v>80.632999999999996</v>
      </c>
      <c r="P35">
        <v>14.4</v>
      </c>
      <c r="Q35">
        <v>30.4</v>
      </c>
      <c r="R35">
        <v>23.6</v>
      </c>
      <c r="S35">
        <v>5.09</v>
      </c>
      <c r="T35" s="16">
        <v>1</v>
      </c>
      <c r="U35" s="23">
        <f t="shared" si="0"/>
        <v>1515</v>
      </c>
      <c r="V35" s="5"/>
    </row>
    <row r="36" spans="1:22">
      <c r="A36" s="16">
        <v>1</v>
      </c>
      <c r="B36" t="s">
        <v>36</v>
      </c>
      <c r="C36" t="s">
        <v>14</v>
      </c>
      <c r="D36">
        <v>2978678</v>
      </c>
      <c r="E36">
        <v>3223970</v>
      </c>
      <c r="F36">
        <v>7.6481729999999999</v>
      </c>
      <c r="G36">
        <v>0</v>
      </c>
      <c r="H36">
        <v>92.828000000000003</v>
      </c>
      <c r="I36">
        <v>21.8</v>
      </c>
      <c r="J36">
        <v>2.9</v>
      </c>
      <c r="K36">
        <v>22.5</v>
      </c>
      <c r="L36">
        <v>1.0129999999999999</v>
      </c>
      <c r="M36">
        <v>90.256</v>
      </c>
      <c r="N36">
        <v>95.429000000000002</v>
      </c>
      <c r="O36">
        <v>93.903000000000006</v>
      </c>
      <c r="P36">
        <v>13</v>
      </c>
      <c r="Q36">
        <v>29.6</v>
      </c>
      <c r="R36">
        <v>15.6</v>
      </c>
      <c r="S36">
        <v>5.09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983527</v>
      </c>
      <c r="T6" s="16">
        <v>30</v>
      </c>
      <c r="U6" s="23">
        <f>D6-D7</f>
        <v>0</v>
      </c>
      <c r="V6" s="4"/>
    </row>
    <row r="7" spans="1:22">
      <c r="A7" s="16">
        <v>30</v>
      </c>
      <c r="B7" t="s">
        <v>189</v>
      </c>
      <c r="C7" t="s">
        <v>14</v>
      </c>
      <c r="D7">
        <v>983527</v>
      </c>
      <c r="E7">
        <v>139564</v>
      </c>
      <c r="F7">
        <v>7.2326959999999998</v>
      </c>
      <c r="G7">
        <v>0</v>
      </c>
      <c r="H7">
        <v>93.350999999999999</v>
      </c>
      <c r="I7">
        <v>23</v>
      </c>
      <c r="J7">
        <v>0</v>
      </c>
      <c r="K7">
        <v>0</v>
      </c>
      <c r="L7">
        <v>1.0135000000000001</v>
      </c>
      <c r="M7">
        <v>88.179000000000002</v>
      </c>
      <c r="N7">
        <v>94.552000000000007</v>
      </c>
      <c r="O7">
        <v>88.971999999999994</v>
      </c>
      <c r="P7">
        <v>15.5</v>
      </c>
      <c r="Q7">
        <v>33.299999999999997</v>
      </c>
      <c r="R7">
        <v>18.100000000000001</v>
      </c>
      <c r="S7">
        <v>4.92</v>
      </c>
      <c r="T7" s="16">
        <v>29</v>
      </c>
      <c r="U7" s="23">
        <f>D7-D8</f>
        <v>0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983527</v>
      </c>
      <c r="E8">
        <v>139564</v>
      </c>
      <c r="F8">
        <v>7.6279760000000003</v>
      </c>
      <c r="G8">
        <v>0</v>
      </c>
      <c r="H8">
        <v>93.192999999999998</v>
      </c>
      <c r="I8">
        <v>20.8</v>
      </c>
      <c r="J8">
        <v>0</v>
      </c>
      <c r="K8">
        <v>0</v>
      </c>
      <c r="L8">
        <v>1.0145</v>
      </c>
      <c r="M8">
        <v>91.055000000000007</v>
      </c>
      <c r="N8">
        <v>95.430999999999997</v>
      </c>
      <c r="O8">
        <v>94.036000000000001</v>
      </c>
      <c r="P8">
        <v>13.8</v>
      </c>
      <c r="Q8">
        <v>33.5</v>
      </c>
      <c r="R8">
        <v>17.2</v>
      </c>
      <c r="S8">
        <v>4.92</v>
      </c>
      <c r="T8" s="22">
        <v>28</v>
      </c>
      <c r="U8" s="23">
        <f t="shared" ref="U8:U35" si="0">D8-D9</f>
        <v>0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983527</v>
      </c>
      <c r="E9">
        <v>139564</v>
      </c>
      <c r="F9">
        <v>7.4486889999999999</v>
      </c>
      <c r="G9">
        <v>0</v>
      </c>
      <c r="H9">
        <v>90.888999999999996</v>
      </c>
      <c r="I9">
        <v>20.7</v>
      </c>
      <c r="J9">
        <v>0</v>
      </c>
      <c r="K9">
        <v>0</v>
      </c>
      <c r="L9">
        <v>1.0141</v>
      </c>
      <c r="M9">
        <v>86.924000000000007</v>
      </c>
      <c r="N9">
        <v>93.597999999999999</v>
      </c>
      <c r="O9">
        <v>91.653000000000006</v>
      </c>
      <c r="P9">
        <v>16.2</v>
      </c>
      <c r="Q9">
        <v>29.4</v>
      </c>
      <c r="R9">
        <v>17.3</v>
      </c>
      <c r="S9">
        <v>4.92</v>
      </c>
      <c r="T9" s="16">
        <v>27</v>
      </c>
      <c r="U9" s="23">
        <f t="shared" si="0"/>
        <v>2</v>
      </c>
      <c r="V9" s="16"/>
    </row>
    <row r="10" spans="1:22">
      <c r="A10" s="16">
        <v>27</v>
      </c>
      <c r="B10" t="s">
        <v>192</v>
      </c>
      <c r="C10" t="s">
        <v>14</v>
      </c>
      <c r="D10">
        <v>983525</v>
      </c>
      <c r="E10">
        <v>139564</v>
      </c>
      <c r="F10">
        <v>7.1885839999999996</v>
      </c>
      <c r="G10">
        <v>0</v>
      </c>
      <c r="H10">
        <v>89.177000000000007</v>
      </c>
      <c r="I10">
        <v>20.3</v>
      </c>
      <c r="J10">
        <v>0</v>
      </c>
      <c r="K10">
        <v>0.8</v>
      </c>
      <c r="L10">
        <v>1.0136000000000001</v>
      </c>
      <c r="M10">
        <v>84.177000000000007</v>
      </c>
      <c r="N10">
        <v>92.137</v>
      </c>
      <c r="O10">
        <v>87.861000000000004</v>
      </c>
      <c r="P10">
        <v>16</v>
      </c>
      <c r="Q10">
        <v>29.6</v>
      </c>
      <c r="R10">
        <v>16.7</v>
      </c>
      <c r="S10">
        <v>4.92</v>
      </c>
      <c r="T10" s="16">
        <v>26</v>
      </c>
      <c r="U10" s="23">
        <f t="shared" si="0"/>
        <v>3</v>
      </c>
      <c r="V10" s="16"/>
    </row>
    <row r="11" spans="1:22">
      <c r="A11" s="16">
        <v>26</v>
      </c>
      <c r="B11" t="s">
        <v>193</v>
      </c>
      <c r="C11" t="s">
        <v>14</v>
      </c>
      <c r="D11">
        <v>983522</v>
      </c>
      <c r="E11">
        <v>139563</v>
      </c>
      <c r="F11">
        <v>7.0556999999999999</v>
      </c>
      <c r="G11">
        <v>0</v>
      </c>
      <c r="H11">
        <v>88.382000000000005</v>
      </c>
      <c r="I11">
        <v>21.9</v>
      </c>
      <c r="J11">
        <v>24.6</v>
      </c>
      <c r="K11">
        <v>252.8</v>
      </c>
      <c r="L11">
        <v>1.0130999999999999</v>
      </c>
      <c r="M11">
        <v>85.394000000000005</v>
      </c>
      <c r="N11">
        <v>91.956000000000003</v>
      </c>
      <c r="O11">
        <v>86.754000000000005</v>
      </c>
      <c r="P11">
        <v>17.7</v>
      </c>
      <c r="Q11">
        <v>27.2</v>
      </c>
      <c r="R11">
        <v>18.7</v>
      </c>
      <c r="S11">
        <v>4.93</v>
      </c>
      <c r="T11" s="16">
        <v>25</v>
      </c>
      <c r="U11" s="23">
        <f t="shared" si="0"/>
        <v>586</v>
      </c>
      <c r="V11" s="16"/>
    </row>
    <row r="12" spans="1:22">
      <c r="A12" s="16">
        <v>25</v>
      </c>
      <c r="B12" t="s">
        <v>194</v>
      </c>
      <c r="C12" t="s">
        <v>14</v>
      </c>
      <c r="D12">
        <v>982936</v>
      </c>
      <c r="E12">
        <v>139480</v>
      </c>
      <c r="F12">
        <v>6.9748229999999998</v>
      </c>
      <c r="G12">
        <v>0</v>
      </c>
      <c r="H12">
        <v>88.992000000000004</v>
      </c>
      <c r="I12">
        <v>23.9</v>
      </c>
      <c r="J12">
        <v>34.700000000000003</v>
      </c>
      <c r="K12">
        <v>253.9</v>
      </c>
      <c r="L12">
        <v>1.0125999999999999</v>
      </c>
      <c r="M12">
        <v>85.054000000000002</v>
      </c>
      <c r="N12">
        <v>91.950999999999993</v>
      </c>
      <c r="O12">
        <v>86.308999999999997</v>
      </c>
      <c r="P12">
        <v>19.100000000000001</v>
      </c>
      <c r="Q12">
        <v>29.5</v>
      </c>
      <c r="R12">
        <v>20.6</v>
      </c>
      <c r="S12">
        <v>4.93</v>
      </c>
      <c r="T12" s="16">
        <v>24</v>
      </c>
      <c r="U12" s="23">
        <f t="shared" si="0"/>
        <v>827</v>
      </c>
      <c r="V12" s="16"/>
    </row>
    <row r="13" spans="1:22">
      <c r="A13" s="16">
        <v>24</v>
      </c>
      <c r="B13" t="s">
        <v>195</v>
      </c>
      <c r="C13" t="s">
        <v>14</v>
      </c>
      <c r="D13">
        <v>982109</v>
      </c>
      <c r="E13">
        <v>139364</v>
      </c>
      <c r="F13">
        <v>7.0067579999999996</v>
      </c>
      <c r="G13">
        <v>0</v>
      </c>
      <c r="H13">
        <v>88.46</v>
      </c>
      <c r="I13">
        <v>22.2</v>
      </c>
      <c r="J13">
        <v>24.4</v>
      </c>
      <c r="K13">
        <v>256.8</v>
      </c>
      <c r="L13">
        <v>1.0128999999999999</v>
      </c>
      <c r="M13">
        <v>85.435000000000002</v>
      </c>
      <c r="N13">
        <v>91.867999999999995</v>
      </c>
      <c r="O13">
        <v>86.228999999999999</v>
      </c>
      <c r="P13">
        <v>17.3</v>
      </c>
      <c r="Q13">
        <v>29.9</v>
      </c>
      <c r="R13">
        <v>19.100000000000001</v>
      </c>
      <c r="S13">
        <v>4.93</v>
      </c>
      <c r="T13" s="16">
        <v>23</v>
      </c>
      <c r="U13" s="23">
        <f t="shared" si="0"/>
        <v>578</v>
      </c>
      <c r="V13" s="16"/>
    </row>
    <row r="14" spans="1:22">
      <c r="A14" s="16">
        <v>23</v>
      </c>
      <c r="B14" t="s">
        <v>13</v>
      </c>
      <c r="C14" t="s">
        <v>14</v>
      </c>
      <c r="D14">
        <v>981531</v>
      </c>
      <c r="E14">
        <v>139281</v>
      </c>
      <c r="F14">
        <v>7.2957520000000002</v>
      </c>
      <c r="G14">
        <v>0</v>
      </c>
      <c r="H14">
        <v>92.837999999999994</v>
      </c>
      <c r="I14">
        <v>24.9</v>
      </c>
      <c r="J14">
        <v>0</v>
      </c>
      <c r="K14">
        <v>0</v>
      </c>
      <c r="L14">
        <v>1.0136000000000001</v>
      </c>
      <c r="M14">
        <v>89.203000000000003</v>
      </c>
      <c r="N14">
        <v>94.328999999999994</v>
      </c>
      <c r="O14">
        <v>90.001000000000005</v>
      </c>
      <c r="P14">
        <v>17.3</v>
      </c>
      <c r="Q14">
        <v>35.200000000000003</v>
      </c>
      <c r="R14">
        <v>18.600000000000001</v>
      </c>
      <c r="S14">
        <v>4.97</v>
      </c>
      <c r="T14" s="16">
        <v>22</v>
      </c>
      <c r="U14" s="23">
        <f t="shared" si="0"/>
        <v>0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981531</v>
      </c>
      <c r="E15">
        <v>139281</v>
      </c>
      <c r="F15">
        <v>7.5424889999999998</v>
      </c>
      <c r="G15">
        <v>0</v>
      </c>
      <c r="H15">
        <v>91.28</v>
      </c>
      <c r="I15">
        <v>20.8</v>
      </c>
      <c r="J15">
        <v>0</v>
      </c>
      <c r="K15">
        <v>0</v>
      </c>
      <c r="L15">
        <v>1.0143</v>
      </c>
      <c r="M15">
        <v>88.79</v>
      </c>
      <c r="N15">
        <v>94.525000000000006</v>
      </c>
      <c r="O15">
        <v>92.91</v>
      </c>
      <c r="P15">
        <v>15.7</v>
      </c>
      <c r="Q15">
        <v>31.3</v>
      </c>
      <c r="R15">
        <v>17.3</v>
      </c>
      <c r="S15">
        <v>4.97</v>
      </c>
      <c r="T15" s="22">
        <v>21</v>
      </c>
      <c r="U15" s="23">
        <f t="shared" si="0"/>
        <v>0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981531</v>
      </c>
      <c r="E16">
        <v>139281</v>
      </c>
      <c r="F16">
        <v>7.3458490000000003</v>
      </c>
      <c r="G16">
        <v>0</v>
      </c>
      <c r="H16">
        <v>89.177999999999997</v>
      </c>
      <c r="I16">
        <v>22.6</v>
      </c>
      <c r="J16">
        <v>47.3</v>
      </c>
      <c r="K16">
        <v>79.8</v>
      </c>
      <c r="L16">
        <v>1.0137</v>
      </c>
      <c r="M16">
        <v>85.79</v>
      </c>
      <c r="N16">
        <v>91.521000000000001</v>
      </c>
      <c r="O16">
        <v>90.73</v>
      </c>
      <c r="P16">
        <v>17.399999999999999</v>
      </c>
      <c r="Q16">
        <v>27.5</v>
      </c>
      <c r="R16">
        <v>18.7</v>
      </c>
      <c r="S16">
        <v>4.97</v>
      </c>
      <c r="T16" s="16">
        <v>20</v>
      </c>
      <c r="U16" s="23">
        <f t="shared" si="0"/>
        <v>1128</v>
      </c>
      <c r="V16" s="16"/>
    </row>
    <row r="17" spans="1:22">
      <c r="A17" s="16">
        <v>20</v>
      </c>
      <c r="B17" t="s">
        <v>17</v>
      </c>
      <c r="C17" t="s">
        <v>14</v>
      </c>
      <c r="D17">
        <v>980403</v>
      </c>
      <c r="E17">
        <v>139122</v>
      </c>
      <c r="F17">
        <v>6.9155040000000003</v>
      </c>
      <c r="G17">
        <v>0</v>
      </c>
      <c r="H17">
        <v>88.509</v>
      </c>
      <c r="I17">
        <v>24.2</v>
      </c>
      <c r="J17">
        <v>59.2</v>
      </c>
      <c r="K17">
        <v>248.9</v>
      </c>
      <c r="L17">
        <v>1.0122</v>
      </c>
      <c r="M17">
        <v>85.415000000000006</v>
      </c>
      <c r="N17">
        <v>90.971999999999994</v>
      </c>
      <c r="O17">
        <v>86.396000000000001</v>
      </c>
      <c r="P17">
        <v>19.8</v>
      </c>
      <c r="Q17">
        <v>31</v>
      </c>
      <c r="R17">
        <v>23.3</v>
      </c>
      <c r="S17">
        <v>4.97</v>
      </c>
      <c r="T17" s="16">
        <v>19</v>
      </c>
      <c r="U17" s="23">
        <f t="shared" si="0"/>
        <v>1388</v>
      </c>
      <c r="V17" s="16"/>
    </row>
    <row r="18" spans="1:22">
      <c r="A18" s="16">
        <v>19</v>
      </c>
      <c r="B18" t="s">
        <v>18</v>
      </c>
      <c r="C18" t="s">
        <v>14</v>
      </c>
      <c r="D18">
        <v>979015</v>
      </c>
      <c r="E18">
        <v>138925</v>
      </c>
      <c r="F18">
        <v>7.0586190000000002</v>
      </c>
      <c r="G18">
        <v>0</v>
      </c>
      <c r="H18">
        <v>88.536000000000001</v>
      </c>
      <c r="I18">
        <v>23.3</v>
      </c>
      <c r="J18">
        <v>32.299999999999997</v>
      </c>
      <c r="K18">
        <v>245.2</v>
      </c>
      <c r="L18">
        <v>1.0125</v>
      </c>
      <c r="M18">
        <v>83.094999999999999</v>
      </c>
      <c r="N18">
        <v>92.234999999999999</v>
      </c>
      <c r="O18">
        <v>88.299000000000007</v>
      </c>
      <c r="P18">
        <v>20</v>
      </c>
      <c r="Q18">
        <v>29.1</v>
      </c>
      <c r="R18">
        <v>23</v>
      </c>
      <c r="S18">
        <v>4.97</v>
      </c>
      <c r="T18" s="16">
        <v>18</v>
      </c>
      <c r="U18" s="23">
        <f t="shared" si="0"/>
        <v>737</v>
      </c>
      <c r="V18" s="16"/>
    </row>
    <row r="19" spans="1:22">
      <c r="A19" s="16">
        <v>18</v>
      </c>
      <c r="B19" t="s">
        <v>19</v>
      </c>
      <c r="C19" t="s">
        <v>14</v>
      </c>
      <c r="D19">
        <v>978278</v>
      </c>
      <c r="E19">
        <v>138821</v>
      </c>
      <c r="F19">
        <v>6.8719270000000003</v>
      </c>
      <c r="G19">
        <v>0</v>
      </c>
      <c r="H19">
        <v>88.245000000000005</v>
      </c>
      <c r="I19">
        <v>24.9</v>
      </c>
      <c r="J19">
        <v>32.299999999999997</v>
      </c>
      <c r="K19">
        <v>291.10000000000002</v>
      </c>
      <c r="L19">
        <v>1.0121</v>
      </c>
      <c r="M19">
        <v>83.272000000000006</v>
      </c>
      <c r="N19">
        <v>91.322999999999993</v>
      </c>
      <c r="O19">
        <v>85.808999999999997</v>
      </c>
      <c r="P19">
        <v>20.3</v>
      </c>
      <c r="Q19">
        <v>32.4</v>
      </c>
      <c r="R19">
        <v>23.4</v>
      </c>
      <c r="S19">
        <v>4.9800000000000004</v>
      </c>
      <c r="T19" s="16">
        <v>17</v>
      </c>
      <c r="U19" s="23">
        <f t="shared" si="0"/>
        <v>739</v>
      </c>
      <c r="V19" s="16"/>
    </row>
    <row r="20" spans="1:22">
      <c r="A20" s="16">
        <v>17</v>
      </c>
      <c r="B20" t="s">
        <v>20</v>
      </c>
      <c r="C20" t="s">
        <v>14</v>
      </c>
      <c r="D20">
        <v>977539</v>
      </c>
      <c r="E20">
        <v>138715</v>
      </c>
      <c r="F20">
        <v>6.9093359999999997</v>
      </c>
      <c r="G20">
        <v>0</v>
      </c>
      <c r="H20">
        <v>89.450999999999993</v>
      </c>
      <c r="I20">
        <v>25.1</v>
      </c>
      <c r="J20">
        <v>36.4</v>
      </c>
      <c r="K20">
        <v>280.5</v>
      </c>
      <c r="L20">
        <v>1.0122</v>
      </c>
      <c r="M20">
        <v>85.325999999999993</v>
      </c>
      <c r="N20">
        <v>91.57</v>
      </c>
      <c r="O20">
        <v>86.15</v>
      </c>
      <c r="P20">
        <v>18.899999999999999</v>
      </c>
      <c r="Q20">
        <v>33.200000000000003</v>
      </c>
      <c r="R20">
        <v>22.8</v>
      </c>
      <c r="S20">
        <v>4.9800000000000004</v>
      </c>
      <c r="T20" s="16">
        <v>16</v>
      </c>
      <c r="U20" s="23">
        <f t="shared" si="0"/>
        <v>837</v>
      </c>
      <c r="V20" s="16"/>
    </row>
    <row r="21" spans="1:22">
      <c r="A21" s="16">
        <v>16</v>
      </c>
      <c r="B21" t="s">
        <v>21</v>
      </c>
      <c r="C21" t="s">
        <v>14</v>
      </c>
      <c r="D21">
        <v>976702</v>
      </c>
      <c r="E21">
        <v>138597</v>
      </c>
      <c r="F21">
        <v>7.145562</v>
      </c>
      <c r="G21">
        <v>0</v>
      </c>
      <c r="H21">
        <v>93.067999999999998</v>
      </c>
      <c r="I21">
        <v>25.8</v>
      </c>
      <c r="J21">
        <v>6.5</v>
      </c>
      <c r="K21">
        <v>211.6</v>
      </c>
      <c r="L21">
        <v>1.0123</v>
      </c>
      <c r="M21">
        <v>88.138000000000005</v>
      </c>
      <c r="N21">
        <v>94.331999999999994</v>
      </c>
      <c r="O21">
        <v>90.611000000000004</v>
      </c>
      <c r="P21">
        <v>13.6</v>
      </c>
      <c r="Q21">
        <v>37.6</v>
      </c>
      <c r="R21">
        <v>26.1</v>
      </c>
      <c r="S21">
        <v>4.9800000000000004</v>
      </c>
      <c r="T21" s="16">
        <v>15</v>
      </c>
      <c r="U21" s="23">
        <f t="shared" si="0"/>
        <v>156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976546</v>
      </c>
      <c r="E22">
        <v>138575</v>
      </c>
      <c r="F22">
        <v>7.5213140000000003</v>
      </c>
      <c r="G22">
        <v>0</v>
      </c>
      <c r="H22">
        <v>92.197999999999993</v>
      </c>
      <c r="I22">
        <v>23.9</v>
      </c>
      <c r="J22">
        <v>23.3</v>
      </c>
      <c r="K22">
        <v>106.8</v>
      </c>
      <c r="L22">
        <v>1.0139</v>
      </c>
      <c r="M22">
        <v>89.180999999999997</v>
      </c>
      <c r="N22">
        <v>94.650999999999996</v>
      </c>
      <c r="O22">
        <v>93.587000000000003</v>
      </c>
      <c r="P22">
        <v>13</v>
      </c>
      <c r="Q22">
        <v>31.2</v>
      </c>
      <c r="R22">
        <v>19.8</v>
      </c>
      <c r="S22">
        <v>4.9800000000000004</v>
      </c>
      <c r="T22" s="22">
        <v>14</v>
      </c>
      <c r="U22" s="23">
        <f t="shared" si="0"/>
        <v>554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975992</v>
      </c>
      <c r="E23">
        <v>138497</v>
      </c>
      <c r="F23">
        <v>7.2763289999999996</v>
      </c>
      <c r="G23">
        <v>0</v>
      </c>
      <c r="H23">
        <v>90.885999999999996</v>
      </c>
      <c r="I23">
        <v>26.3</v>
      </c>
      <c r="J23">
        <v>35.700000000000003</v>
      </c>
      <c r="K23">
        <v>271.3</v>
      </c>
      <c r="L23">
        <v>1.0126999999999999</v>
      </c>
      <c r="M23">
        <v>87.590999999999994</v>
      </c>
      <c r="N23">
        <v>93.034000000000006</v>
      </c>
      <c r="O23">
        <v>92.09</v>
      </c>
      <c r="P23">
        <v>16.3</v>
      </c>
      <c r="Q23">
        <v>34.799999999999997</v>
      </c>
      <c r="R23">
        <v>25.1</v>
      </c>
      <c r="S23">
        <v>4.9800000000000004</v>
      </c>
      <c r="T23" s="16">
        <v>13</v>
      </c>
      <c r="U23" s="23">
        <f t="shared" si="0"/>
        <v>825</v>
      </c>
      <c r="V23" s="16"/>
    </row>
    <row r="24" spans="1:22">
      <c r="A24" s="16">
        <v>13</v>
      </c>
      <c r="B24" t="s">
        <v>24</v>
      </c>
      <c r="C24" t="s">
        <v>14</v>
      </c>
      <c r="D24">
        <v>975167</v>
      </c>
      <c r="E24">
        <v>138382</v>
      </c>
      <c r="F24">
        <v>7.0026380000000001</v>
      </c>
      <c r="G24">
        <v>0</v>
      </c>
      <c r="H24">
        <v>88.585999999999999</v>
      </c>
      <c r="I24">
        <v>26.2</v>
      </c>
      <c r="J24">
        <v>26.3</v>
      </c>
      <c r="K24">
        <v>241.9</v>
      </c>
      <c r="L24">
        <v>1.0121</v>
      </c>
      <c r="M24">
        <v>85.093000000000004</v>
      </c>
      <c r="N24">
        <v>91.625</v>
      </c>
      <c r="O24">
        <v>88.173000000000002</v>
      </c>
      <c r="P24">
        <v>17.7</v>
      </c>
      <c r="Q24">
        <v>36.5</v>
      </c>
      <c r="R24">
        <v>24.9</v>
      </c>
      <c r="S24">
        <v>4.9800000000000004</v>
      </c>
      <c r="T24" s="16">
        <v>12</v>
      </c>
      <c r="U24" s="23">
        <f t="shared" si="0"/>
        <v>601</v>
      </c>
      <c r="V24" s="16"/>
    </row>
    <row r="25" spans="1:22">
      <c r="A25" s="16">
        <v>12</v>
      </c>
      <c r="B25" t="s">
        <v>25</v>
      </c>
      <c r="C25" t="s">
        <v>14</v>
      </c>
      <c r="D25">
        <v>974566</v>
      </c>
      <c r="E25">
        <v>138296</v>
      </c>
      <c r="F25">
        <v>6.8500509999999997</v>
      </c>
      <c r="G25">
        <v>0</v>
      </c>
      <c r="H25">
        <v>88.879000000000005</v>
      </c>
      <c r="I25">
        <v>24.6</v>
      </c>
      <c r="J25">
        <v>30</v>
      </c>
      <c r="K25">
        <v>268.89999999999998</v>
      </c>
      <c r="L25">
        <v>1.0119</v>
      </c>
      <c r="M25">
        <v>85.462000000000003</v>
      </c>
      <c r="N25">
        <v>92.100999999999999</v>
      </c>
      <c r="O25">
        <v>85.834000000000003</v>
      </c>
      <c r="P25">
        <v>17.5</v>
      </c>
      <c r="Q25">
        <v>31.9</v>
      </c>
      <c r="R25">
        <v>24.3</v>
      </c>
      <c r="S25">
        <v>4.9800000000000004</v>
      </c>
      <c r="T25" s="16">
        <v>11</v>
      </c>
      <c r="U25" s="23">
        <f t="shared" si="0"/>
        <v>680</v>
      </c>
      <c r="V25" s="16"/>
    </row>
    <row r="26" spans="1:22">
      <c r="A26" s="16">
        <v>11</v>
      </c>
      <c r="B26" t="s">
        <v>26</v>
      </c>
      <c r="C26" t="s">
        <v>14</v>
      </c>
      <c r="D26">
        <v>973886</v>
      </c>
      <c r="E26">
        <v>138200</v>
      </c>
      <c r="F26">
        <v>6.9022309999999996</v>
      </c>
      <c r="G26">
        <v>0</v>
      </c>
      <c r="H26">
        <v>88.049000000000007</v>
      </c>
      <c r="I26">
        <v>25</v>
      </c>
      <c r="J26">
        <v>30.9</v>
      </c>
      <c r="K26">
        <v>245.6</v>
      </c>
      <c r="L26">
        <v>1.0122</v>
      </c>
      <c r="M26">
        <v>84.671999999999997</v>
      </c>
      <c r="N26">
        <v>91.456000000000003</v>
      </c>
      <c r="O26">
        <v>85.89</v>
      </c>
      <c r="P26">
        <v>18.3</v>
      </c>
      <c r="Q26">
        <v>33.1</v>
      </c>
      <c r="R26">
        <v>22.3</v>
      </c>
      <c r="S26">
        <v>4.97</v>
      </c>
      <c r="T26" s="16">
        <v>10</v>
      </c>
      <c r="U26" s="23">
        <f t="shared" si="0"/>
        <v>689</v>
      </c>
      <c r="V26" s="16"/>
    </row>
    <row r="27" spans="1:22">
      <c r="A27" s="16">
        <v>10</v>
      </c>
      <c r="B27" t="s">
        <v>27</v>
      </c>
      <c r="C27" t="s">
        <v>14</v>
      </c>
      <c r="D27">
        <v>973197</v>
      </c>
      <c r="E27">
        <v>138101</v>
      </c>
      <c r="F27">
        <v>6.7608430000000004</v>
      </c>
      <c r="G27">
        <v>0</v>
      </c>
      <c r="H27">
        <v>88.524000000000001</v>
      </c>
      <c r="I27">
        <v>26.2</v>
      </c>
      <c r="J27">
        <v>38.700000000000003</v>
      </c>
      <c r="K27">
        <v>280.39999999999998</v>
      </c>
      <c r="L27">
        <v>1.0116000000000001</v>
      </c>
      <c r="M27">
        <v>84.516000000000005</v>
      </c>
      <c r="N27">
        <v>91.162000000000006</v>
      </c>
      <c r="O27">
        <v>84.795000000000002</v>
      </c>
      <c r="P27">
        <v>19.5</v>
      </c>
      <c r="Q27">
        <v>34.5</v>
      </c>
      <c r="R27">
        <v>25</v>
      </c>
      <c r="S27">
        <v>4.9800000000000004</v>
      </c>
      <c r="T27" s="16">
        <v>9</v>
      </c>
      <c r="U27" s="23">
        <f t="shared" si="0"/>
        <v>889</v>
      </c>
      <c r="V27" s="16"/>
    </row>
    <row r="28" spans="1:22">
      <c r="A28" s="16">
        <v>9</v>
      </c>
      <c r="B28" t="s">
        <v>28</v>
      </c>
      <c r="C28" t="s">
        <v>14</v>
      </c>
      <c r="D28">
        <v>972308</v>
      </c>
      <c r="E28">
        <v>137974</v>
      </c>
      <c r="F28">
        <v>7.0343559999999998</v>
      </c>
      <c r="G28">
        <v>0</v>
      </c>
      <c r="H28">
        <v>92.914000000000001</v>
      </c>
      <c r="I28">
        <v>23.3</v>
      </c>
      <c r="J28">
        <v>5.5</v>
      </c>
      <c r="K28">
        <v>193.9</v>
      </c>
      <c r="L28">
        <v>1.0121</v>
      </c>
      <c r="M28">
        <v>87.131</v>
      </c>
      <c r="N28">
        <v>94.432000000000002</v>
      </c>
      <c r="O28">
        <v>88.891000000000005</v>
      </c>
      <c r="P28">
        <v>13.9</v>
      </c>
      <c r="Q28">
        <v>33.6</v>
      </c>
      <c r="R28">
        <v>25.7</v>
      </c>
      <c r="S28">
        <v>4.97</v>
      </c>
      <c r="T28" s="16">
        <v>8</v>
      </c>
      <c r="U28" s="23">
        <f t="shared" si="0"/>
        <v>133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972175</v>
      </c>
      <c r="E29">
        <v>137955</v>
      </c>
      <c r="F29">
        <v>7.5836870000000003</v>
      </c>
      <c r="G29">
        <v>0</v>
      </c>
      <c r="H29">
        <v>92.123000000000005</v>
      </c>
      <c r="I29">
        <v>21.8</v>
      </c>
      <c r="J29">
        <v>20.100000000000001</v>
      </c>
      <c r="K29">
        <v>269</v>
      </c>
      <c r="L29">
        <v>1.0144</v>
      </c>
      <c r="M29">
        <v>89.8</v>
      </c>
      <c r="N29">
        <v>94.796999999999997</v>
      </c>
      <c r="O29">
        <v>93.397000000000006</v>
      </c>
      <c r="P29">
        <v>13.8</v>
      </c>
      <c r="Q29">
        <v>30.9</v>
      </c>
      <c r="R29">
        <v>17.100000000000001</v>
      </c>
      <c r="S29">
        <v>4.97</v>
      </c>
      <c r="T29" s="22">
        <v>7</v>
      </c>
      <c r="U29" s="23">
        <f t="shared" si="0"/>
        <v>465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971710</v>
      </c>
      <c r="E30">
        <v>137891</v>
      </c>
      <c r="F30">
        <v>7.2005619999999997</v>
      </c>
      <c r="G30">
        <v>0</v>
      </c>
      <c r="H30">
        <v>89.245999999999995</v>
      </c>
      <c r="I30">
        <v>22.7</v>
      </c>
      <c r="J30">
        <v>20</v>
      </c>
      <c r="K30">
        <v>303.7</v>
      </c>
      <c r="L30">
        <v>1.0125999999999999</v>
      </c>
      <c r="M30">
        <v>85.853999999999999</v>
      </c>
      <c r="N30">
        <v>92.201999999999998</v>
      </c>
      <c r="O30">
        <v>90.816999999999993</v>
      </c>
      <c r="P30">
        <v>17.3</v>
      </c>
      <c r="Q30">
        <v>33.1</v>
      </c>
      <c r="R30">
        <v>24.5</v>
      </c>
      <c r="S30">
        <v>4.97</v>
      </c>
      <c r="T30" s="16">
        <v>6</v>
      </c>
      <c r="U30" s="23">
        <f t="shared" si="0"/>
        <v>384</v>
      </c>
      <c r="V30" s="5"/>
    </row>
    <row r="31" spans="1:22">
      <c r="A31" s="16">
        <v>6</v>
      </c>
      <c r="B31" t="s">
        <v>31</v>
      </c>
      <c r="C31" t="s">
        <v>14</v>
      </c>
      <c r="D31">
        <v>971326</v>
      </c>
      <c r="E31">
        <v>137837</v>
      </c>
      <c r="F31">
        <v>6.9901169999999997</v>
      </c>
      <c r="G31">
        <v>0</v>
      </c>
      <c r="H31">
        <v>88.474000000000004</v>
      </c>
      <c r="I31">
        <v>23.9</v>
      </c>
      <c r="J31">
        <v>29.6</v>
      </c>
      <c r="K31">
        <v>304.60000000000002</v>
      </c>
      <c r="L31">
        <v>1.0125</v>
      </c>
      <c r="M31">
        <v>85.183000000000007</v>
      </c>
      <c r="N31">
        <v>91.885999999999996</v>
      </c>
      <c r="O31">
        <v>86.924000000000007</v>
      </c>
      <c r="P31">
        <v>17.7</v>
      </c>
      <c r="Q31">
        <v>30.5</v>
      </c>
      <c r="R31">
        <v>21.8</v>
      </c>
      <c r="S31">
        <v>4.97</v>
      </c>
      <c r="T31" s="16">
        <v>5</v>
      </c>
      <c r="U31" s="23">
        <f t="shared" si="0"/>
        <v>664</v>
      </c>
      <c r="V31" s="5"/>
    </row>
    <row r="32" spans="1:22">
      <c r="A32" s="16">
        <v>5</v>
      </c>
      <c r="B32" t="s">
        <v>32</v>
      </c>
      <c r="C32" t="s">
        <v>14</v>
      </c>
      <c r="D32">
        <v>970662</v>
      </c>
      <c r="E32">
        <v>137743</v>
      </c>
      <c r="F32">
        <v>6.8827619999999996</v>
      </c>
      <c r="G32">
        <v>0</v>
      </c>
      <c r="H32">
        <v>88.668000000000006</v>
      </c>
      <c r="I32">
        <v>23.5</v>
      </c>
      <c r="J32">
        <v>32.299999999999997</v>
      </c>
      <c r="K32">
        <v>294.10000000000002</v>
      </c>
      <c r="L32">
        <v>1.0123</v>
      </c>
      <c r="M32">
        <v>84.686999999999998</v>
      </c>
      <c r="N32">
        <v>91.402000000000001</v>
      </c>
      <c r="O32">
        <v>85.465999999999994</v>
      </c>
      <c r="P32">
        <v>17.399999999999999</v>
      </c>
      <c r="Q32">
        <v>29.7</v>
      </c>
      <c r="R32">
        <v>21.9</v>
      </c>
      <c r="S32">
        <v>4.97</v>
      </c>
      <c r="T32" s="16">
        <v>4</v>
      </c>
      <c r="U32" s="23">
        <f t="shared" si="0"/>
        <v>740</v>
      </c>
      <c r="V32" s="5"/>
    </row>
    <row r="33" spans="1:22">
      <c r="A33" s="16">
        <v>4</v>
      </c>
      <c r="B33" t="s">
        <v>33</v>
      </c>
      <c r="C33" t="s">
        <v>14</v>
      </c>
      <c r="D33">
        <v>969922</v>
      </c>
      <c r="E33">
        <v>137639</v>
      </c>
      <c r="F33">
        <v>7.1384889999999999</v>
      </c>
      <c r="G33">
        <v>0</v>
      </c>
      <c r="H33">
        <v>89.262</v>
      </c>
      <c r="I33">
        <v>23.7</v>
      </c>
      <c r="J33">
        <v>33.1</v>
      </c>
      <c r="K33">
        <v>309.89999999999998</v>
      </c>
      <c r="L33">
        <v>1.0125999999999999</v>
      </c>
      <c r="M33">
        <v>86.191999999999993</v>
      </c>
      <c r="N33">
        <v>92.447000000000003</v>
      </c>
      <c r="O33">
        <v>89.691999999999993</v>
      </c>
      <c r="P33">
        <v>17.600000000000001</v>
      </c>
      <c r="Q33">
        <v>29.3</v>
      </c>
      <c r="R33">
        <v>23.8</v>
      </c>
      <c r="S33">
        <v>4.97</v>
      </c>
      <c r="T33" s="16">
        <v>3</v>
      </c>
      <c r="U33" s="23">
        <f t="shared" si="0"/>
        <v>716</v>
      </c>
      <c r="V33" s="5"/>
    </row>
    <row r="34" spans="1:22">
      <c r="A34" s="16">
        <v>3</v>
      </c>
      <c r="B34" t="s">
        <v>34</v>
      </c>
      <c r="C34" t="s">
        <v>14</v>
      </c>
      <c r="D34">
        <v>969206</v>
      </c>
      <c r="E34">
        <v>137537</v>
      </c>
      <c r="F34">
        <v>6.9223840000000001</v>
      </c>
      <c r="G34">
        <v>0</v>
      </c>
      <c r="H34">
        <v>89.123999999999995</v>
      </c>
      <c r="I34">
        <v>23</v>
      </c>
      <c r="J34">
        <v>33.4</v>
      </c>
      <c r="K34">
        <v>273.5</v>
      </c>
      <c r="L34">
        <v>1.0122</v>
      </c>
      <c r="M34">
        <v>84.039000000000001</v>
      </c>
      <c r="N34">
        <v>92.611999999999995</v>
      </c>
      <c r="O34">
        <v>86.47</v>
      </c>
      <c r="P34">
        <v>16.899999999999999</v>
      </c>
      <c r="Q34">
        <v>29.5</v>
      </c>
      <c r="R34">
        <v>23.2</v>
      </c>
      <c r="S34">
        <v>4.97</v>
      </c>
      <c r="T34" s="16">
        <v>2</v>
      </c>
      <c r="U34" s="23">
        <f t="shared" si="0"/>
        <v>785</v>
      </c>
      <c r="V34" s="5"/>
    </row>
    <row r="35" spans="1:22">
      <c r="A35" s="16">
        <v>2</v>
      </c>
      <c r="B35" t="s">
        <v>35</v>
      </c>
      <c r="C35" t="s">
        <v>14</v>
      </c>
      <c r="D35">
        <v>968421</v>
      </c>
      <c r="E35">
        <v>137426</v>
      </c>
      <c r="F35">
        <v>6.8859599999999999</v>
      </c>
      <c r="G35">
        <v>0</v>
      </c>
      <c r="H35">
        <v>92.75</v>
      </c>
      <c r="I35">
        <v>22.6</v>
      </c>
      <c r="J35">
        <v>8.3000000000000007</v>
      </c>
      <c r="K35">
        <v>275.89999999999998</v>
      </c>
      <c r="L35">
        <v>1.0118</v>
      </c>
      <c r="M35">
        <v>83.986000000000004</v>
      </c>
      <c r="N35">
        <v>94.391999999999996</v>
      </c>
      <c r="O35">
        <v>86.748999999999995</v>
      </c>
      <c r="P35">
        <v>12.9</v>
      </c>
      <c r="Q35">
        <v>30.7</v>
      </c>
      <c r="R35">
        <v>25.5</v>
      </c>
      <c r="S35">
        <v>4.97</v>
      </c>
      <c r="T35" s="16">
        <v>1</v>
      </c>
      <c r="U35" s="23">
        <f t="shared" si="0"/>
        <v>200</v>
      </c>
      <c r="V35" s="5"/>
    </row>
    <row r="36" spans="1:22">
      <c r="A36" s="16">
        <v>1</v>
      </c>
      <c r="B36" t="s">
        <v>36</v>
      </c>
      <c r="C36" t="s">
        <v>14</v>
      </c>
      <c r="D36">
        <v>968221</v>
      </c>
      <c r="E36">
        <v>137398</v>
      </c>
      <c r="F36">
        <v>7.5224960000000003</v>
      </c>
      <c r="G36">
        <v>0</v>
      </c>
      <c r="H36">
        <v>91.784000000000006</v>
      </c>
      <c r="I36">
        <v>22.4</v>
      </c>
      <c r="J36">
        <v>28.5</v>
      </c>
      <c r="K36">
        <v>292.3</v>
      </c>
      <c r="L36">
        <v>1.0139</v>
      </c>
      <c r="M36">
        <v>88.626999999999995</v>
      </c>
      <c r="N36">
        <v>94.950999999999993</v>
      </c>
      <c r="O36">
        <v>93.444000000000003</v>
      </c>
      <c r="P36">
        <v>12</v>
      </c>
      <c r="Q36">
        <v>29.6</v>
      </c>
      <c r="R36">
        <v>19.399999999999999</v>
      </c>
      <c r="S36">
        <v>4.97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1.140625" bestFit="1" customWidth="1"/>
    <col min="5" max="5" width="10.140625" bestFit="1" customWidth="1"/>
    <col min="6" max="6" width="11.140625" bestFit="1" customWidth="1"/>
    <col min="7" max="7" width="10.57031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5" width="8" bestFit="1" customWidth="1"/>
    <col min="16" max="17" width="6.7109375" bestFit="1" customWidth="1"/>
    <col min="18" max="18" width="7.7109375" bestFit="1" customWidth="1"/>
    <col min="19" max="19" width="8.140625" bestFit="1" customWidth="1"/>
    <col min="20" max="20" width="3.7109375" customWidth="1"/>
    <col min="21" max="21" width="14.1406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B6" t="s">
        <v>199</v>
      </c>
      <c r="C6" t="s">
        <v>14</v>
      </c>
      <c r="D6">
        <v>11224620</v>
      </c>
      <c r="E6">
        <v>1578587</v>
      </c>
      <c r="F6">
        <v>6.5815919999999997</v>
      </c>
      <c r="G6">
        <v>0</v>
      </c>
      <c r="H6">
        <v>85.314999999999998</v>
      </c>
      <c r="I6">
        <v>22.8</v>
      </c>
      <c r="J6">
        <v>347.3</v>
      </c>
      <c r="K6">
        <v>528.4</v>
      </c>
      <c r="L6">
        <v>1.0101</v>
      </c>
      <c r="M6">
        <v>78.409000000000006</v>
      </c>
      <c r="N6">
        <v>91.037999999999997</v>
      </c>
      <c r="O6">
        <v>81.659000000000006</v>
      </c>
      <c r="P6">
        <v>20.399999999999999</v>
      </c>
      <c r="Q6">
        <v>24.9</v>
      </c>
      <c r="R6">
        <v>22.8</v>
      </c>
      <c r="S6">
        <v>5.09</v>
      </c>
      <c r="T6" s="16">
        <v>30</v>
      </c>
      <c r="U6" s="23">
        <f t="shared" ref="U6:U16" si="0">D6-D7</f>
        <v>8288</v>
      </c>
      <c r="V6" s="4"/>
    </row>
    <row r="7" spans="1:22">
      <c r="A7" s="16">
        <v>30</v>
      </c>
      <c r="B7" t="s">
        <v>189</v>
      </c>
      <c r="C7" t="s">
        <v>14</v>
      </c>
      <c r="D7">
        <v>11216332</v>
      </c>
      <c r="E7">
        <v>1577371</v>
      </c>
      <c r="F7">
        <v>6.6914179999999996</v>
      </c>
      <c r="G7">
        <v>0</v>
      </c>
      <c r="H7">
        <v>89.929000000000002</v>
      </c>
      <c r="I7">
        <v>23.7</v>
      </c>
      <c r="J7">
        <v>292.7</v>
      </c>
      <c r="K7">
        <v>503.7</v>
      </c>
      <c r="L7">
        <v>1.0103</v>
      </c>
      <c r="M7">
        <v>82.072999999999993</v>
      </c>
      <c r="N7">
        <v>94.466999999999999</v>
      </c>
      <c r="O7">
        <v>83.381</v>
      </c>
      <c r="P7">
        <v>21.8</v>
      </c>
      <c r="Q7">
        <v>26.8</v>
      </c>
      <c r="R7">
        <v>23.3</v>
      </c>
      <c r="S7">
        <v>5.09</v>
      </c>
      <c r="T7" s="16">
        <v>29</v>
      </c>
      <c r="U7" s="23">
        <f t="shared" si="0"/>
        <v>6985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11209347</v>
      </c>
      <c r="E8">
        <v>1576388</v>
      </c>
      <c r="F8">
        <v>7.1404909999999999</v>
      </c>
      <c r="G8">
        <v>0</v>
      </c>
      <c r="H8">
        <v>89.736999999999995</v>
      </c>
      <c r="I8">
        <v>22.9</v>
      </c>
      <c r="J8">
        <v>309.10000000000002</v>
      </c>
      <c r="K8">
        <v>522.70000000000005</v>
      </c>
      <c r="L8">
        <v>1.0111000000000001</v>
      </c>
      <c r="M8">
        <v>84.97</v>
      </c>
      <c r="N8">
        <v>94.361000000000004</v>
      </c>
      <c r="O8">
        <v>89.552999999999997</v>
      </c>
      <c r="P8">
        <v>20.2</v>
      </c>
      <c r="Q8">
        <v>26.8</v>
      </c>
      <c r="R8">
        <v>22.9</v>
      </c>
      <c r="S8">
        <v>5.09</v>
      </c>
      <c r="T8" s="22">
        <v>28</v>
      </c>
      <c r="U8" s="23">
        <f t="shared" si="0"/>
        <v>7366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11201981</v>
      </c>
      <c r="E9">
        <v>1575353</v>
      </c>
      <c r="F9">
        <v>6.8399400000000004</v>
      </c>
      <c r="G9">
        <v>0</v>
      </c>
      <c r="H9">
        <v>87.382000000000005</v>
      </c>
      <c r="I9">
        <v>22.8</v>
      </c>
      <c r="J9">
        <v>317.89999999999998</v>
      </c>
      <c r="K9">
        <v>569.4</v>
      </c>
      <c r="L9">
        <v>1.0105999999999999</v>
      </c>
      <c r="M9">
        <v>80.617000000000004</v>
      </c>
      <c r="N9">
        <v>93.474999999999994</v>
      </c>
      <c r="O9">
        <v>85.403000000000006</v>
      </c>
      <c r="P9">
        <v>19.7</v>
      </c>
      <c r="Q9">
        <v>25.6</v>
      </c>
      <c r="R9">
        <v>23.1</v>
      </c>
      <c r="S9">
        <v>5.09</v>
      </c>
      <c r="T9" s="16">
        <v>27</v>
      </c>
      <c r="U9" s="23">
        <f t="shared" si="0"/>
        <v>7577</v>
      </c>
      <c r="V9" s="16"/>
    </row>
    <row r="10" spans="1:22">
      <c r="A10" s="16">
        <v>27</v>
      </c>
      <c r="B10" t="s">
        <v>192</v>
      </c>
      <c r="C10" t="s">
        <v>14</v>
      </c>
      <c r="D10">
        <v>11194404</v>
      </c>
      <c r="E10">
        <v>1574261</v>
      </c>
      <c r="F10">
        <v>6.6585910000000004</v>
      </c>
      <c r="G10">
        <v>0</v>
      </c>
      <c r="H10">
        <v>85.724999999999994</v>
      </c>
      <c r="I10">
        <v>22.8</v>
      </c>
      <c r="J10">
        <v>311.89999999999998</v>
      </c>
      <c r="K10">
        <v>476.4</v>
      </c>
      <c r="L10">
        <v>1.0103</v>
      </c>
      <c r="M10">
        <v>78.766000000000005</v>
      </c>
      <c r="N10">
        <v>91.584000000000003</v>
      </c>
      <c r="O10">
        <v>82.668000000000006</v>
      </c>
      <c r="P10">
        <v>20.6</v>
      </c>
      <c r="Q10">
        <v>25.5</v>
      </c>
      <c r="R10">
        <v>22.6</v>
      </c>
      <c r="S10">
        <v>5.09</v>
      </c>
      <c r="T10" s="16">
        <v>26</v>
      </c>
      <c r="U10" s="23">
        <f t="shared" si="0"/>
        <v>7442</v>
      </c>
      <c r="V10" s="16"/>
    </row>
    <row r="11" spans="1:22">
      <c r="A11" s="16">
        <v>26</v>
      </c>
      <c r="B11" t="s">
        <v>193</v>
      </c>
      <c r="C11" t="s">
        <v>14</v>
      </c>
      <c r="D11">
        <v>11186962</v>
      </c>
      <c r="E11">
        <v>1573174</v>
      </c>
      <c r="F11">
        <v>6.8886029999999998</v>
      </c>
      <c r="G11">
        <v>0</v>
      </c>
      <c r="H11">
        <v>84.784000000000006</v>
      </c>
      <c r="I11">
        <v>22.9</v>
      </c>
      <c r="J11">
        <v>324</v>
      </c>
      <c r="K11">
        <v>523.79999999999995</v>
      </c>
      <c r="L11">
        <v>1.0107999999999999</v>
      </c>
      <c r="M11">
        <v>78.867999999999995</v>
      </c>
      <c r="N11">
        <v>90.305000000000007</v>
      </c>
      <c r="O11">
        <v>85.730999999999995</v>
      </c>
      <c r="P11">
        <v>20.7</v>
      </c>
      <c r="Q11">
        <v>25.2</v>
      </c>
      <c r="R11">
        <v>22.1</v>
      </c>
      <c r="S11">
        <v>5.09</v>
      </c>
      <c r="T11" s="16">
        <v>25</v>
      </c>
      <c r="U11" s="23">
        <f t="shared" si="0"/>
        <v>7732</v>
      </c>
      <c r="V11" s="16"/>
    </row>
    <row r="12" spans="1:22">
      <c r="A12" s="16">
        <v>25</v>
      </c>
      <c r="B12" t="s">
        <v>194</v>
      </c>
      <c r="C12" t="s">
        <v>14</v>
      </c>
      <c r="D12">
        <v>11179230</v>
      </c>
      <c r="E12">
        <v>1572032</v>
      </c>
      <c r="F12">
        <v>6.701816</v>
      </c>
      <c r="G12">
        <v>0</v>
      </c>
      <c r="H12">
        <v>85.430999999999997</v>
      </c>
      <c r="I12">
        <v>23.2</v>
      </c>
      <c r="J12">
        <v>313.3</v>
      </c>
      <c r="K12">
        <v>527.70000000000005</v>
      </c>
      <c r="L12">
        <v>1.0104</v>
      </c>
      <c r="M12">
        <v>78.994</v>
      </c>
      <c r="N12">
        <v>91.400999999999996</v>
      </c>
      <c r="O12">
        <v>83.325000000000003</v>
      </c>
      <c r="P12">
        <v>20.2</v>
      </c>
      <c r="Q12">
        <v>25.8</v>
      </c>
      <c r="R12">
        <v>22.7</v>
      </c>
      <c r="S12">
        <v>5.09</v>
      </c>
      <c r="T12" s="16">
        <v>24</v>
      </c>
      <c r="U12" s="23">
        <f t="shared" si="0"/>
        <v>7459</v>
      </c>
      <c r="V12" s="16"/>
    </row>
    <row r="13" spans="1:22">
      <c r="A13" s="16">
        <v>24</v>
      </c>
      <c r="B13" t="s">
        <v>195</v>
      </c>
      <c r="C13" t="s">
        <v>14</v>
      </c>
      <c r="D13">
        <v>11171771</v>
      </c>
      <c r="E13">
        <v>1570937</v>
      </c>
      <c r="F13">
        <v>6.6693870000000004</v>
      </c>
      <c r="G13">
        <v>0</v>
      </c>
      <c r="H13">
        <v>84.558000000000007</v>
      </c>
      <c r="I13">
        <v>23.2</v>
      </c>
      <c r="J13">
        <v>342</v>
      </c>
      <c r="K13">
        <v>546.29999999999995</v>
      </c>
      <c r="L13">
        <v>1.0102</v>
      </c>
      <c r="M13">
        <v>79.573999999999998</v>
      </c>
      <c r="N13">
        <v>90.912999999999997</v>
      </c>
      <c r="O13">
        <v>83.1</v>
      </c>
      <c r="P13">
        <v>21.6</v>
      </c>
      <c r="Q13">
        <v>25.2</v>
      </c>
      <c r="R13">
        <v>23.4</v>
      </c>
      <c r="S13">
        <v>5.0999999999999996</v>
      </c>
      <c r="T13" s="16">
        <v>23</v>
      </c>
      <c r="U13" s="23">
        <f t="shared" si="0"/>
        <v>8164</v>
      </c>
      <c r="V13" s="16"/>
    </row>
    <row r="14" spans="1:22">
      <c r="A14" s="16">
        <v>23</v>
      </c>
      <c r="B14" t="s">
        <v>13</v>
      </c>
      <c r="C14" t="s">
        <v>14</v>
      </c>
      <c r="D14">
        <v>11163607</v>
      </c>
      <c r="E14">
        <v>1569728</v>
      </c>
      <c r="F14">
        <v>6.8199350000000001</v>
      </c>
      <c r="G14">
        <v>0</v>
      </c>
      <c r="H14">
        <v>88.813000000000002</v>
      </c>
      <c r="I14">
        <v>24.4</v>
      </c>
      <c r="J14">
        <v>326.39999999999998</v>
      </c>
      <c r="K14">
        <v>532.4</v>
      </c>
      <c r="L14">
        <v>1.0105</v>
      </c>
      <c r="M14">
        <v>82.727999999999994</v>
      </c>
      <c r="N14">
        <v>93.725999999999999</v>
      </c>
      <c r="O14">
        <v>85.245999999999995</v>
      </c>
      <c r="P14">
        <v>22.8</v>
      </c>
      <c r="Q14">
        <v>26.5</v>
      </c>
      <c r="R14">
        <v>23.5</v>
      </c>
      <c r="S14">
        <v>5.0999999999999996</v>
      </c>
      <c r="T14" s="16">
        <v>22</v>
      </c>
      <c r="U14" s="23">
        <f t="shared" si="0"/>
        <v>7799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11155808</v>
      </c>
      <c r="E15">
        <v>1568618</v>
      </c>
      <c r="F15">
        <v>6.969284</v>
      </c>
      <c r="G15">
        <v>0</v>
      </c>
      <c r="H15">
        <v>87.644000000000005</v>
      </c>
      <c r="I15">
        <v>23</v>
      </c>
      <c r="J15">
        <v>318.7</v>
      </c>
      <c r="K15">
        <v>513</v>
      </c>
      <c r="L15">
        <v>1.0107999999999999</v>
      </c>
      <c r="M15">
        <v>82.587999999999994</v>
      </c>
      <c r="N15">
        <v>94.513999999999996</v>
      </c>
      <c r="O15">
        <v>87.263999999999996</v>
      </c>
      <c r="P15">
        <v>20.3</v>
      </c>
      <c r="Q15">
        <v>25.9</v>
      </c>
      <c r="R15">
        <v>23.3</v>
      </c>
      <c r="S15">
        <v>5.09</v>
      </c>
      <c r="T15" s="22">
        <v>21</v>
      </c>
      <c r="U15" s="23">
        <f t="shared" si="0"/>
        <v>7599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11148209</v>
      </c>
      <c r="E16">
        <v>1567528</v>
      </c>
      <c r="F16">
        <v>6.7716419999999999</v>
      </c>
      <c r="G16">
        <v>0</v>
      </c>
      <c r="H16">
        <v>86.286000000000001</v>
      </c>
      <c r="I16">
        <v>22.4</v>
      </c>
      <c r="J16">
        <v>278.39999999999998</v>
      </c>
      <c r="K16">
        <v>536</v>
      </c>
      <c r="L16">
        <v>1.0104</v>
      </c>
      <c r="M16">
        <v>80.350999999999999</v>
      </c>
      <c r="N16">
        <v>91.156000000000006</v>
      </c>
      <c r="O16">
        <v>84.509</v>
      </c>
      <c r="P16">
        <v>19.5</v>
      </c>
      <c r="Q16">
        <v>25.3</v>
      </c>
      <c r="R16">
        <v>23.3</v>
      </c>
      <c r="S16">
        <v>5.09</v>
      </c>
      <c r="T16" s="16">
        <v>20</v>
      </c>
      <c r="U16" s="23">
        <f t="shared" si="0"/>
        <v>6622</v>
      </c>
      <c r="V16" s="16"/>
    </row>
    <row r="17" spans="1:22">
      <c r="A17" s="16">
        <v>20</v>
      </c>
      <c r="B17" t="s">
        <v>17</v>
      </c>
      <c r="C17" t="s">
        <v>14</v>
      </c>
      <c r="D17">
        <v>11141587</v>
      </c>
      <c r="E17">
        <v>1566565</v>
      </c>
      <c r="F17">
        <v>6.8855440000000003</v>
      </c>
      <c r="G17">
        <v>0</v>
      </c>
      <c r="H17">
        <v>85.54</v>
      </c>
      <c r="I17">
        <v>23</v>
      </c>
      <c r="J17">
        <v>282</v>
      </c>
      <c r="K17">
        <v>495.7</v>
      </c>
      <c r="L17">
        <v>1.0107999999999999</v>
      </c>
      <c r="M17">
        <v>79.867999999999995</v>
      </c>
      <c r="N17">
        <v>91.424999999999997</v>
      </c>
      <c r="O17">
        <v>85.495000000000005</v>
      </c>
      <c r="P17">
        <v>20.2</v>
      </c>
      <c r="Q17">
        <v>26.7</v>
      </c>
      <c r="R17">
        <v>21.5</v>
      </c>
      <c r="S17">
        <v>5.0999999999999996</v>
      </c>
      <c r="T17" s="16">
        <v>19</v>
      </c>
      <c r="U17" s="23">
        <f t="shared" ref="U17:U35" si="1">D17-D18</f>
        <v>6722</v>
      </c>
      <c r="V17" s="16"/>
    </row>
    <row r="18" spans="1:22">
      <c r="A18" s="16">
        <v>19</v>
      </c>
      <c r="B18" t="s">
        <v>18</v>
      </c>
      <c r="C18" t="s">
        <v>14</v>
      </c>
      <c r="D18">
        <v>11134865</v>
      </c>
      <c r="E18">
        <v>1565577</v>
      </c>
      <c r="F18">
        <v>6.7585119999999996</v>
      </c>
      <c r="G18">
        <v>0</v>
      </c>
      <c r="H18">
        <v>84.781999999999996</v>
      </c>
      <c r="I18">
        <v>23.2</v>
      </c>
      <c r="J18">
        <v>330.6</v>
      </c>
      <c r="K18">
        <v>529.9</v>
      </c>
      <c r="L18">
        <v>1.0105</v>
      </c>
      <c r="M18">
        <v>76.7</v>
      </c>
      <c r="N18">
        <v>90.968999999999994</v>
      </c>
      <c r="O18">
        <v>84.113</v>
      </c>
      <c r="P18">
        <v>20.8</v>
      </c>
      <c r="Q18">
        <v>25.7</v>
      </c>
      <c r="R18">
        <v>22.7</v>
      </c>
      <c r="S18">
        <v>5.0999999999999996</v>
      </c>
      <c r="T18" s="16">
        <v>18</v>
      </c>
      <c r="U18" s="23">
        <f t="shared" si="1"/>
        <v>7868</v>
      </c>
      <c r="V18" s="16"/>
    </row>
    <row r="19" spans="1:22">
      <c r="A19" s="16">
        <v>18</v>
      </c>
      <c r="B19" t="s">
        <v>19</v>
      </c>
      <c r="C19" t="s">
        <v>14</v>
      </c>
      <c r="D19">
        <v>11126997</v>
      </c>
      <c r="E19">
        <v>1564414</v>
      </c>
      <c r="F19">
        <v>6.4348970000000003</v>
      </c>
      <c r="G19">
        <v>0</v>
      </c>
      <c r="H19">
        <v>84.444000000000003</v>
      </c>
      <c r="I19">
        <v>23.9</v>
      </c>
      <c r="J19">
        <v>328.8</v>
      </c>
      <c r="K19">
        <v>515.79999999999995</v>
      </c>
      <c r="L19">
        <v>1.0098</v>
      </c>
      <c r="M19">
        <v>77.132999999999996</v>
      </c>
      <c r="N19">
        <v>89.688999999999993</v>
      </c>
      <c r="O19">
        <v>79.784999999999997</v>
      </c>
      <c r="P19">
        <v>21.9</v>
      </c>
      <c r="Q19">
        <v>27.1</v>
      </c>
      <c r="R19">
        <v>23.4</v>
      </c>
      <c r="S19">
        <v>5.0999999999999996</v>
      </c>
      <c r="T19" s="16">
        <v>17</v>
      </c>
      <c r="U19" s="23">
        <f t="shared" si="1"/>
        <v>7863</v>
      </c>
      <c r="V19" s="16"/>
    </row>
    <row r="20" spans="1:22">
      <c r="A20" s="16">
        <v>17</v>
      </c>
      <c r="B20" t="s">
        <v>20</v>
      </c>
      <c r="C20" t="s">
        <v>14</v>
      </c>
      <c r="D20">
        <v>11119134</v>
      </c>
      <c r="E20">
        <v>1563244</v>
      </c>
      <c r="F20">
        <v>6.759042</v>
      </c>
      <c r="G20">
        <v>0</v>
      </c>
      <c r="H20">
        <v>85.575999999999993</v>
      </c>
      <c r="I20">
        <v>24.1</v>
      </c>
      <c r="J20">
        <v>333.1</v>
      </c>
      <c r="K20">
        <v>487.7</v>
      </c>
      <c r="L20">
        <v>1.0103</v>
      </c>
      <c r="M20">
        <v>79.677999999999997</v>
      </c>
      <c r="N20">
        <v>90.728999999999999</v>
      </c>
      <c r="O20">
        <v>84.593000000000004</v>
      </c>
      <c r="P20">
        <v>22.2</v>
      </c>
      <c r="Q20">
        <v>26.6</v>
      </c>
      <c r="R20">
        <v>24.1</v>
      </c>
      <c r="S20">
        <v>5.0999999999999996</v>
      </c>
      <c r="T20" s="16">
        <v>16</v>
      </c>
      <c r="U20" s="23">
        <f t="shared" si="1"/>
        <v>7957</v>
      </c>
      <c r="V20" s="16"/>
    </row>
    <row r="21" spans="1:22">
      <c r="A21" s="16">
        <v>16</v>
      </c>
      <c r="B21" t="s">
        <v>21</v>
      </c>
      <c r="C21" t="s">
        <v>14</v>
      </c>
      <c r="D21">
        <v>11111177</v>
      </c>
      <c r="E21">
        <v>1562077</v>
      </c>
      <c r="F21">
        <v>7.0650849999999998</v>
      </c>
      <c r="G21">
        <v>0</v>
      </c>
      <c r="H21">
        <v>89.132000000000005</v>
      </c>
      <c r="I21">
        <v>24.4</v>
      </c>
      <c r="J21">
        <v>323</v>
      </c>
      <c r="K21">
        <v>444.6</v>
      </c>
      <c r="L21">
        <v>1.0108999999999999</v>
      </c>
      <c r="M21">
        <v>82.763000000000005</v>
      </c>
      <c r="N21">
        <v>93.099000000000004</v>
      </c>
      <c r="O21">
        <v>88.876000000000005</v>
      </c>
      <c r="P21">
        <v>21.9</v>
      </c>
      <c r="Q21">
        <v>27.6</v>
      </c>
      <c r="R21">
        <v>24</v>
      </c>
      <c r="S21">
        <v>5.0999999999999996</v>
      </c>
      <c r="T21" s="16">
        <v>15</v>
      </c>
      <c r="U21" s="23">
        <f t="shared" si="1"/>
        <v>7720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11103457</v>
      </c>
      <c r="E22">
        <v>1560984</v>
      </c>
      <c r="F22">
        <v>6.9952719999999999</v>
      </c>
      <c r="G22">
        <v>0</v>
      </c>
      <c r="H22">
        <v>88.63</v>
      </c>
      <c r="I22">
        <v>24.1</v>
      </c>
      <c r="J22">
        <v>303.60000000000002</v>
      </c>
      <c r="K22">
        <v>429.5</v>
      </c>
      <c r="L22">
        <v>1.0107999999999999</v>
      </c>
      <c r="M22">
        <v>84.478999999999999</v>
      </c>
      <c r="N22">
        <v>93.480999999999995</v>
      </c>
      <c r="O22">
        <v>87.825000000000003</v>
      </c>
      <c r="P22">
        <v>21.3</v>
      </c>
      <c r="Q22">
        <v>27.4</v>
      </c>
      <c r="R22">
        <v>23.8</v>
      </c>
      <c r="S22">
        <v>5.0999999999999996</v>
      </c>
      <c r="T22" s="22">
        <v>14</v>
      </c>
      <c r="U22" s="23">
        <f t="shared" si="1"/>
        <v>7248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11096209</v>
      </c>
      <c r="E23">
        <v>1559954</v>
      </c>
      <c r="F23">
        <v>7.0863240000000003</v>
      </c>
      <c r="G23">
        <v>0</v>
      </c>
      <c r="H23">
        <v>87.733000000000004</v>
      </c>
      <c r="I23">
        <v>24.2</v>
      </c>
      <c r="J23">
        <v>286</v>
      </c>
      <c r="K23">
        <v>435.2</v>
      </c>
      <c r="L23">
        <v>1.0109999999999999</v>
      </c>
      <c r="M23">
        <v>82.659000000000006</v>
      </c>
      <c r="N23">
        <v>92.084999999999994</v>
      </c>
      <c r="O23">
        <v>89.06</v>
      </c>
      <c r="P23">
        <v>21.2</v>
      </c>
      <c r="Q23">
        <v>27.6</v>
      </c>
      <c r="R23">
        <v>23.7</v>
      </c>
      <c r="S23">
        <v>5.0999999999999996</v>
      </c>
      <c r="T23" s="16">
        <v>13</v>
      </c>
      <c r="U23" s="23">
        <f t="shared" si="1"/>
        <v>6799</v>
      </c>
      <c r="V23" s="16"/>
    </row>
    <row r="24" spans="1:22">
      <c r="A24" s="16">
        <v>13</v>
      </c>
      <c r="B24" t="s">
        <v>24</v>
      </c>
      <c r="C24" t="s">
        <v>14</v>
      </c>
      <c r="D24">
        <v>11089410</v>
      </c>
      <c r="E24">
        <v>1558978</v>
      </c>
      <c r="F24">
        <v>6.8451930000000001</v>
      </c>
      <c r="G24">
        <v>0</v>
      </c>
      <c r="H24">
        <v>85.685000000000002</v>
      </c>
      <c r="I24">
        <v>24</v>
      </c>
      <c r="J24">
        <v>271.5</v>
      </c>
      <c r="K24">
        <v>410.1</v>
      </c>
      <c r="L24">
        <v>1.0105</v>
      </c>
      <c r="M24">
        <v>80.162999999999997</v>
      </c>
      <c r="N24">
        <v>91.168999999999997</v>
      </c>
      <c r="O24">
        <v>85.608999999999995</v>
      </c>
      <c r="P24">
        <v>21.2</v>
      </c>
      <c r="Q24">
        <v>27.9</v>
      </c>
      <c r="R24">
        <v>23.5</v>
      </c>
      <c r="S24">
        <v>5.0999999999999996</v>
      </c>
      <c r="T24" s="16">
        <v>12</v>
      </c>
      <c r="U24" s="23">
        <f t="shared" si="1"/>
        <v>6455</v>
      </c>
      <c r="V24" s="16"/>
    </row>
    <row r="25" spans="1:22">
      <c r="A25" s="16">
        <v>12</v>
      </c>
      <c r="B25" t="s">
        <v>25</v>
      </c>
      <c r="C25" t="s">
        <v>14</v>
      </c>
      <c r="D25">
        <v>11082955</v>
      </c>
      <c r="E25">
        <v>1558032</v>
      </c>
      <c r="F25">
        <v>6.5448880000000003</v>
      </c>
      <c r="G25">
        <v>0</v>
      </c>
      <c r="H25">
        <v>85.858999999999995</v>
      </c>
      <c r="I25">
        <v>23.6</v>
      </c>
      <c r="J25">
        <v>267.10000000000002</v>
      </c>
      <c r="K25">
        <v>379.3</v>
      </c>
      <c r="L25">
        <v>1.01</v>
      </c>
      <c r="M25">
        <v>80.540000000000006</v>
      </c>
      <c r="N25">
        <v>91.239000000000004</v>
      </c>
      <c r="O25">
        <v>81.466999999999999</v>
      </c>
      <c r="P25">
        <v>20.7</v>
      </c>
      <c r="Q25">
        <v>27.6</v>
      </c>
      <c r="R25">
        <v>23.8</v>
      </c>
      <c r="S25">
        <v>5.0999999999999996</v>
      </c>
      <c r="T25" s="16">
        <v>11</v>
      </c>
      <c r="U25" s="23">
        <f t="shared" si="1"/>
        <v>6379</v>
      </c>
      <c r="V25" s="16"/>
    </row>
    <row r="26" spans="1:22">
      <c r="A26" s="16">
        <v>11</v>
      </c>
      <c r="B26" t="s">
        <v>26</v>
      </c>
      <c r="C26" t="s">
        <v>14</v>
      </c>
      <c r="D26">
        <v>11076576</v>
      </c>
      <c r="E26">
        <v>1557099</v>
      </c>
      <c r="F26">
        <v>6.7131239999999996</v>
      </c>
      <c r="G26">
        <v>0</v>
      </c>
      <c r="H26">
        <v>84.795000000000002</v>
      </c>
      <c r="I26">
        <v>23.7</v>
      </c>
      <c r="J26">
        <v>282.60000000000002</v>
      </c>
      <c r="K26">
        <v>384.5</v>
      </c>
      <c r="L26">
        <v>1.0103</v>
      </c>
      <c r="M26">
        <v>79.971999999999994</v>
      </c>
      <c r="N26">
        <v>89.984999999999999</v>
      </c>
      <c r="O26">
        <v>83.679000000000002</v>
      </c>
      <c r="P26">
        <v>21.3</v>
      </c>
      <c r="Q26">
        <v>27.5</v>
      </c>
      <c r="R26">
        <v>23.3</v>
      </c>
      <c r="S26">
        <v>5.0999999999999996</v>
      </c>
      <c r="T26" s="16">
        <v>10</v>
      </c>
      <c r="U26" s="23">
        <f t="shared" si="1"/>
        <v>6751</v>
      </c>
      <c r="V26" s="16"/>
    </row>
    <row r="27" spans="1:22">
      <c r="A27" s="16">
        <v>10</v>
      </c>
      <c r="B27" t="s">
        <v>27</v>
      </c>
      <c r="C27" t="s">
        <v>14</v>
      </c>
      <c r="D27">
        <v>11069825</v>
      </c>
      <c r="E27">
        <v>1556102</v>
      </c>
      <c r="F27">
        <v>6.5261399999999998</v>
      </c>
      <c r="G27">
        <v>0</v>
      </c>
      <c r="H27">
        <v>85.215000000000003</v>
      </c>
      <c r="I27">
        <v>23.9</v>
      </c>
      <c r="J27">
        <v>283.89999999999998</v>
      </c>
      <c r="K27">
        <v>435.1</v>
      </c>
      <c r="L27">
        <v>1.01</v>
      </c>
      <c r="M27">
        <v>80.277000000000001</v>
      </c>
      <c r="N27">
        <v>90.353999999999999</v>
      </c>
      <c r="O27">
        <v>81.049000000000007</v>
      </c>
      <c r="P27">
        <v>21.3</v>
      </c>
      <c r="Q27">
        <v>27.2</v>
      </c>
      <c r="R27">
        <v>23.3</v>
      </c>
      <c r="S27">
        <v>5.0999999999999996</v>
      </c>
      <c r="T27" s="16">
        <v>9</v>
      </c>
      <c r="U27" s="23">
        <f t="shared" si="1"/>
        <v>6766</v>
      </c>
      <c r="V27" s="16"/>
    </row>
    <row r="28" spans="1:22">
      <c r="A28" s="16">
        <v>9</v>
      </c>
      <c r="B28" t="s">
        <v>28</v>
      </c>
      <c r="C28" t="s">
        <v>14</v>
      </c>
      <c r="D28">
        <v>11063059</v>
      </c>
      <c r="E28">
        <v>1555106</v>
      </c>
      <c r="F28">
        <v>6.7890730000000001</v>
      </c>
      <c r="G28">
        <v>0</v>
      </c>
      <c r="H28">
        <v>89.561000000000007</v>
      </c>
      <c r="I28">
        <v>23.7</v>
      </c>
      <c r="J28">
        <v>272.39999999999998</v>
      </c>
      <c r="K28">
        <v>375.8</v>
      </c>
      <c r="L28">
        <v>1.0104</v>
      </c>
      <c r="M28">
        <v>82.677999999999997</v>
      </c>
      <c r="N28">
        <v>93.632999999999996</v>
      </c>
      <c r="O28">
        <v>84.863</v>
      </c>
      <c r="P28">
        <v>21.7</v>
      </c>
      <c r="Q28">
        <v>26.7</v>
      </c>
      <c r="R28">
        <v>23.6</v>
      </c>
      <c r="S28">
        <v>5.0999999999999996</v>
      </c>
      <c r="T28" s="16">
        <v>8</v>
      </c>
      <c r="U28" s="23">
        <f t="shared" si="1"/>
        <v>6505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11056554</v>
      </c>
      <c r="E29">
        <v>1554190</v>
      </c>
      <c r="F29">
        <v>7.2650309999999996</v>
      </c>
      <c r="G29">
        <v>0</v>
      </c>
      <c r="H29">
        <v>89.561000000000007</v>
      </c>
      <c r="I29">
        <v>23</v>
      </c>
      <c r="J29">
        <v>238.7</v>
      </c>
      <c r="K29">
        <v>340.6</v>
      </c>
      <c r="L29">
        <v>1.0114000000000001</v>
      </c>
      <c r="M29">
        <v>85.774000000000001</v>
      </c>
      <c r="N29">
        <v>94.659000000000006</v>
      </c>
      <c r="O29">
        <v>91.283000000000001</v>
      </c>
      <c r="P29">
        <v>20.399999999999999</v>
      </c>
      <c r="Q29">
        <v>26</v>
      </c>
      <c r="R29">
        <v>22.9</v>
      </c>
      <c r="S29">
        <v>5.0999999999999996</v>
      </c>
      <c r="T29" s="22">
        <v>7</v>
      </c>
      <c r="U29" s="23">
        <f t="shared" si="1"/>
        <v>5695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11050859</v>
      </c>
      <c r="E30">
        <v>1553388</v>
      </c>
      <c r="F30">
        <v>7.1676979999999997</v>
      </c>
      <c r="G30">
        <v>0</v>
      </c>
      <c r="H30">
        <v>86.045000000000002</v>
      </c>
      <c r="I30">
        <v>23.1</v>
      </c>
      <c r="J30">
        <v>282.60000000000002</v>
      </c>
      <c r="K30">
        <v>401.9</v>
      </c>
      <c r="L30">
        <v>1.0112000000000001</v>
      </c>
      <c r="M30">
        <v>81.822999999999993</v>
      </c>
      <c r="N30">
        <v>91.153999999999996</v>
      </c>
      <c r="O30">
        <v>89.95</v>
      </c>
      <c r="P30">
        <v>21.7</v>
      </c>
      <c r="Q30">
        <v>26.5</v>
      </c>
      <c r="R30">
        <v>23</v>
      </c>
      <c r="S30">
        <v>5.0999999999999996</v>
      </c>
      <c r="T30" s="16">
        <v>6</v>
      </c>
      <c r="U30" s="23">
        <f t="shared" si="1"/>
        <v>6748</v>
      </c>
      <c r="V30" s="5"/>
    </row>
    <row r="31" spans="1:22">
      <c r="A31" s="16">
        <v>6</v>
      </c>
      <c r="B31" t="s">
        <v>31</v>
      </c>
      <c r="C31" t="s">
        <v>14</v>
      </c>
      <c r="D31">
        <v>11044111</v>
      </c>
      <c r="E31">
        <v>1552406</v>
      </c>
      <c r="F31">
        <v>6.7134619999999998</v>
      </c>
      <c r="G31">
        <v>0</v>
      </c>
      <c r="H31">
        <v>85.206999999999994</v>
      </c>
      <c r="I31">
        <v>23.3</v>
      </c>
      <c r="J31">
        <v>281.5</v>
      </c>
      <c r="K31">
        <v>405</v>
      </c>
      <c r="L31">
        <v>1.0104</v>
      </c>
      <c r="M31">
        <v>80.759</v>
      </c>
      <c r="N31">
        <v>91.335999999999999</v>
      </c>
      <c r="O31">
        <v>83.596999999999994</v>
      </c>
      <c r="P31">
        <v>21.5</v>
      </c>
      <c r="Q31">
        <v>26.2</v>
      </c>
      <c r="R31">
        <v>23</v>
      </c>
      <c r="S31">
        <v>5.0999999999999996</v>
      </c>
      <c r="T31" s="16">
        <v>5</v>
      </c>
      <c r="U31" s="23">
        <f t="shared" si="1"/>
        <v>6729</v>
      </c>
      <c r="V31" s="5"/>
    </row>
    <row r="32" spans="1:22">
      <c r="A32" s="16">
        <v>5</v>
      </c>
      <c r="B32" t="s">
        <v>32</v>
      </c>
      <c r="C32" t="s">
        <v>14</v>
      </c>
      <c r="D32">
        <v>11037382</v>
      </c>
      <c r="E32">
        <v>1551417</v>
      </c>
      <c r="F32">
        <v>6.6217410000000001</v>
      </c>
      <c r="G32">
        <v>0</v>
      </c>
      <c r="H32">
        <v>85.712000000000003</v>
      </c>
      <c r="I32">
        <v>23.4</v>
      </c>
      <c r="J32">
        <v>263.39999999999998</v>
      </c>
      <c r="K32">
        <v>390.4</v>
      </c>
      <c r="L32">
        <v>1.0102</v>
      </c>
      <c r="M32">
        <v>80.546999999999997</v>
      </c>
      <c r="N32">
        <v>91.102000000000004</v>
      </c>
      <c r="O32">
        <v>82.200999999999993</v>
      </c>
      <c r="P32">
        <v>20.8</v>
      </c>
      <c r="Q32">
        <v>26.2</v>
      </c>
      <c r="R32">
        <v>22.7</v>
      </c>
      <c r="S32">
        <v>5.0999999999999996</v>
      </c>
      <c r="T32" s="16">
        <v>4</v>
      </c>
      <c r="U32" s="23">
        <f t="shared" si="1"/>
        <v>6279</v>
      </c>
      <c r="V32" s="5"/>
    </row>
    <row r="33" spans="1:22">
      <c r="A33" s="16">
        <v>4</v>
      </c>
      <c r="B33" t="s">
        <v>33</v>
      </c>
      <c r="C33" t="s">
        <v>14</v>
      </c>
      <c r="D33">
        <v>11031103</v>
      </c>
      <c r="E33">
        <v>1550498</v>
      </c>
      <c r="F33">
        <v>6.8937030000000004</v>
      </c>
      <c r="G33">
        <v>0</v>
      </c>
      <c r="H33">
        <v>86.174999999999997</v>
      </c>
      <c r="I33">
        <v>23.3</v>
      </c>
      <c r="J33">
        <v>269.8</v>
      </c>
      <c r="K33">
        <v>406.5</v>
      </c>
      <c r="L33">
        <v>1.0105999999999999</v>
      </c>
      <c r="M33">
        <v>82.075999999999993</v>
      </c>
      <c r="N33">
        <v>90.475999999999999</v>
      </c>
      <c r="O33">
        <v>86.269000000000005</v>
      </c>
      <c r="P33">
        <v>21</v>
      </c>
      <c r="Q33">
        <v>26.1</v>
      </c>
      <c r="R33">
        <v>23.5</v>
      </c>
      <c r="S33">
        <v>5.0999999999999996</v>
      </c>
      <c r="T33" s="16">
        <v>3</v>
      </c>
      <c r="U33" s="23">
        <f t="shared" si="1"/>
        <v>6435</v>
      </c>
      <c r="V33" s="5"/>
    </row>
    <row r="34" spans="1:22">
      <c r="A34" s="16">
        <v>3</v>
      </c>
      <c r="B34" t="s">
        <v>34</v>
      </c>
      <c r="C34" t="s">
        <v>14</v>
      </c>
      <c r="D34">
        <v>11024668</v>
      </c>
      <c r="E34">
        <v>1549562</v>
      </c>
      <c r="F34">
        <v>6.6681119999999998</v>
      </c>
      <c r="G34">
        <v>0</v>
      </c>
      <c r="H34">
        <v>85.641000000000005</v>
      </c>
      <c r="I34">
        <v>23.2</v>
      </c>
      <c r="J34">
        <v>298.60000000000002</v>
      </c>
      <c r="K34">
        <v>468.7</v>
      </c>
      <c r="L34">
        <v>1.0102</v>
      </c>
      <c r="M34">
        <v>79.445999999999998</v>
      </c>
      <c r="N34">
        <v>91.936999999999998</v>
      </c>
      <c r="O34">
        <v>83.066999999999993</v>
      </c>
      <c r="P34">
        <v>20.7</v>
      </c>
      <c r="Q34">
        <v>26.9</v>
      </c>
      <c r="R34">
        <v>23.4</v>
      </c>
      <c r="S34">
        <v>5.0999999999999996</v>
      </c>
      <c r="T34" s="16">
        <v>2</v>
      </c>
      <c r="U34" s="23">
        <f t="shared" si="1"/>
        <v>7107</v>
      </c>
      <c r="V34" s="5"/>
    </row>
    <row r="35" spans="1:22">
      <c r="A35" s="16">
        <v>2</v>
      </c>
      <c r="B35" t="s">
        <v>35</v>
      </c>
      <c r="C35" t="s">
        <v>14</v>
      </c>
      <c r="D35">
        <v>11017561</v>
      </c>
      <c r="E35">
        <v>1548519</v>
      </c>
      <c r="F35">
        <v>6.7972929999999998</v>
      </c>
      <c r="G35">
        <v>0</v>
      </c>
      <c r="H35">
        <v>89.036000000000001</v>
      </c>
      <c r="I35">
        <v>23.7</v>
      </c>
      <c r="J35">
        <v>296</v>
      </c>
      <c r="K35">
        <v>467.2</v>
      </c>
      <c r="L35">
        <v>1.0104</v>
      </c>
      <c r="M35">
        <v>79.486999999999995</v>
      </c>
      <c r="N35">
        <v>93.992000000000004</v>
      </c>
      <c r="O35">
        <v>85.111000000000004</v>
      </c>
      <c r="P35">
        <v>21.3</v>
      </c>
      <c r="Q35">
        <v>27.2</v>
      </c>
      <c r="R35">
        <v>24</v>
      </c>
      <c r="S35">
        <v>5.0999999999999996</v>
      </c>
      <c r="T35" s="16">
        <v>1</v>
      </c>
      <c r="U35" s="23">
        <f t="shared" si="1"/>
        <v>7075</v>
      </c>
      <c r="V35" s="5"/>
    </row>
    <row r="36" spans="1:22">
      <c r="A36" s="16">
        <v>1</v>
      </c>
      <c r="B36" t="s">
        <v>36</v>
      </c>
      <c r="C36" t="s">
        <v>14</v>
      </c>
      <c r="D36">
        <v>11010486</v>
      </c>
      <c r="E36">
        <v>1547517</v>
      </c>
      <c r="F36">
        <v>7.2050960000000002</v>
      </c>
      <c r="G36">
        <v>0</v>
      </c>
      <c r="H36">
        <v>88.465000000000003</v>
      </c>
      <c r="I36">
        <v>23.2</v>
      </c>
      <c r="J36">
        <v>282.60000000000002</v>
      </c>
      <c r="K36">
        <v>454.3</v>
      </c>
      <c r="L36">
        <v>1.0112000000000001</v>
      </c>
      <c r="M36">
        <v>83.867000000000004</v>
      </c>
      <c r="N36">
        <v>94.83</v>
      </c>
      <c r="O36">
        <v>90.73</v>
      </c>
      <c r="P36">
        <v>20.3</v>
      </c>
      <c r="Q36">
        <v>26.4</v>
      </c>
      <c r="R36">
        <v>23.7</v>
      </c>
      <c r="S36">
        <v>5.0999999999999996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71093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16703</v>
      </c>
      <c r="T6" s="16">
        <v>30</v>
      </c>
      <c r="U6" s="23">
        <f>D6-D7</f>
        <v>865</v>
      </c>
      <c r="V6" s="4"/>
    </row>
    <row r="7" spans="1:22">
      <c r="A7" s="16">
        <v>30</v>
      </c>
      <c r="B7" t="s">
        <v>189</v>
      </c>
      <c r="C7" t="s">
        <v>14</v>
      </c>
      <c r="D7">
        <v>15838</v>
      </c>
      <c r="E7">
        <v>567918</v>
      </c>
      <c r="F7">
        <v>7.2650059999999996</v>
      </c>
      <c r="G7">
        <v>0</v>
      </c>
      <c r="H7">
        <v>93.671000000000006</v>
      </c>
      <c r="I7">
        <v>22.4</v>
      </c>
      <c r="J7">
        <v>14.4</v>
      </c>
      <c r="K7">
        <v>90.2</v>
      </c>
      <c r="L7">
        <v>1.0137</v>
      </c>
      <c r="M7">
        <v>88.691000000000003</v>
      </c>
      <c r="N7">
        <v>94.823999999999998</v>
      </c>
      <c r="O7">
        <v>89.209000000000003</v>
      </c>
      <c r="P7">
        <v>15.2</v>
      </c>
      <c r="Q7">
        <v>33.299999999999997</v>
      </c>
      <c r="R7">
        <v>17.5</v>
      </c>
      <c r="S7">
        <v>5.52</v>
      </c>
      <c r="T7" s="16">
        <v>29</v>
      </c>
      <c r="U7" s="23">
        <f>D7-D8</f>
        <v>346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15492</v>
      </c>
      <c r="E8">
        <v>567872</v>
      </c>
      <c r="F8">
        <v>7.7111939999999999</v>
      </c>
      <c r="G8">
        <v>0</v>
      </c>
      <c r="H8">
        <v>93.745999999999995</v>
      </c>
      <c r="I8">
        <v>20.6</v>
      </c>
      <c r="J8">
        <v>9.1</v>
      </c>
      <c r="K8">
        <v>67.8</v>
      </c>
      <c r="L8">
        <v>1.0149999999999999</v>
      </c>
      <c r="M8">
        <v>91.891999999999996</v>
      </c>
      <c r="N8">
        <v>95.744</v>
      </c>
      <c r="O8">
        <v>94.412999999999997</v>
      </c>
      <c r="P8">
        <v>13.1</v>
      </c>
      <c r="Q8">
        <v>35.5</v>
      </c>
      <c r="R8">
        <v>15.2</v>
      </c>
      <c r="S8">
        <v>5.52</v>
      </c>
      <c r="T8" s="22">
        <v>28</v>
      </c>
      <c r="U8" s="23">
        <f t="shared" ref="U8:U35" si="0">D8-D9</f>
        <v>214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15278</v>
      </c>
      <c r="E9">
        <v>567843</v>
      </c>
      <c r="F9">
        <v>7.5172359999999996</v>
      </c>
      <c r="G9">
        <v>0</v>
      </c>
      <c r="H9">
        <v>91.578000000000003</v>
      </c>
      <c r="I9">
        <v>17.5</v>
      </c>
      <c r="J9">
        <v>52.4</v>
      </c>
      <c r="K9">
        <v>91.4</v>
      </c>
      <c r="L9">
        <v>1.0144</v>
      </c>
      <c r="M9">
        <v>87.86</v>
      </c>
      <c r="N9">
        <v>93.977000000000004</v>
      </c>
      <c r="O9">
        <v>92.304000000000002</v>
      </c>
      <c r="P9">
        <v>15.5</v>
      </c>
      <c r="Q9">
        <v>23.8</v>
      </c>
      <c r="R9">
        <v>16.600000000000001</v>
      </c>
      <c r="S9">
        <v>5.5</v>
      </c>
      <c r="T9" s="16">
        <v>27</v>
      </c>
      <c r="U9" s="23">
        <f t="shared" si="0"/>
        <v>1256</v>
      </c>
      <c r="V9" s="16"/>
    </row>
    <row r="10" spans="1:22">
      <c r="A10" s="16">
        <v>27</v>
      </c>
      <c r="B10" t="s">
        <v>192</v>
      </c>
      <c r="C10" t="s">
        <v>14</v>
      </c>
      <c r="D10">
        <v>14022</v>
      </c>
      <c r="E10">
        <v>567673</v>
      </c>
      <c r="F10">
        <v>7.2831130000000002</v>
      </c>
      <c r="G10">
        <v>0</v>
      </c>
      <c r="H10">
        <v>89.966999999999999</v>
      </c>
      <c r="I10">
        <v>17.3</v>
      </c>
      <c r="J10">
        <v>52.3</v>
      </c>
      <c r="K10">
        <v>89.8</v>
      </c>
      <c r="L10">
        <v>1.014</v>
      </c>
      <c r="M10">
        <v>85.302000000000007</v>
      </c>
      <c r="N10">
        <v>92.718999999999994</v>
      </c>
      <c r="O10">
        <v>88.724999999999994</v>
      </c>
      <c r="P10">
        <v>15.3</v>
      </c>
      <c r="Q10">
        <v>22.7</v>
      </c>
      <c r="R10">
        <v>15.5</v>
      </c>
      <c r="S10">
        <v>5.5</v>
      </c>
      <c r="T10" s="16">
        <v>26</v>
      </c>
      <c r="U10" s="23">
        <f t="shared" si="0"/>
        <v>1254</v>
      </c>
      <c r="V10" s="16"/>
    </row>
    <row r="11" spans="1:22">
      <c r="A11" s="16">
        <v>26</v>
      </c>
      <c r="B11" t="s">
        <v>193</v>
      </c>
      <c r="C11" t="s">
        <v>14</v>
      </c>
      <c r="D11">
        <v>12768</v>
      </c>
      <c r="E11">
        <v>567501</v>
      </c>
      <c r="F11">
        <v>7.1885300000000001</v>
      </c>
      <c r="G11">
        <v>0</v>
      </c>
      <c r="H11">
        <v>89.183999999999997</v>
      </c>
      <c r="I11">
        <v>16.399999999999999</v>
      </c>
      <c r="J11">
        <v>50.9</v>
      </c>
      <c r="K11">
        <v>91.5</v>
      </c>
      <c r="L11">
        <v>1.0138</v>
      </c>
      <c r="M11">
        <v>86.325999999999993</v>
      </c>
      <c r="N11">
        <v>92.563000000000002</v>
      </c>
      <c r="O11">
        <v>87.531999999999996</v>
      </c>
      <c r="P11">
        <v>15.3</v>
      </c>
      <c r="Q11">
        <v>18.899999999999999</v>
      </c>
      <c r="R11">
        <v>15.8</v>
      </c>
      <c r="S11">
        <v>5.52</v>
      </c>
      <c r="T11" s="16">
        <v>25</v>
      </c>
      <c r="U11" s="23">
        <f t="shared" si="0"/>
        <v>1220</v>
      </c>
      <c r="V11" s="16"/>
    </row>
    <row r="12" spans="1:22">
      <c r="A12" s="16">
        <v>25</v>
      </c>
      <c r="B12" t="s">
        <v>194</v>
      </c>
      <c r="C12" t="s">
        <v>14</v>
      </c>
      <c r="D12">
        <v>11548</v>
      </c>
      <c r="E12">
        <v>567333</v>
      </c>
      <c r="F12">
        <v>7.1730739999999997</v>
      </c>
      <c r="G12">
        <v>0</v>
      </c>
      <c r="H12">
        <v>89.680999999999997</v>
      </c>
      <c r="I12">
        <v>17.8</v>
      </c>
      <c r="J12">
        <v>47.9</v>
      </c>
      <c r="K12">
        <v>104.9</v>
      </c>
      <c r="L12">
        <v>1.0137</v>
      </c>
      <c r="M12">
        <v>85.923000000000002</v>
      </c>
      <c r="N12">
        <v>92.548000000000002</v>
      </c>
      <c r="O12">
        <v>87.307000000000002</v>
      </c>
      <c r="P12">
        <v>15.6</v>
      </c>
      <c r="Q12">
        <v>22.1</v>
      </c>
      <c r="R12">
        <v>15.7</v>
      </c>
      <c r="S12">
        <v>5.51</v>
      </c>
      <c r="T12" s="16">
        <v>24</v>
      </c>
      <c r="U12" s="23">
        <f t="shared" si="0"/>
        <v>1148</v>
      </c>
      <c r="V12" s="16"/>
    </row>
    <row r="13" spans="1:22">
      <c r="A13" s="16">
        <v>24</v>
      </c>
      <c r="B13" t="s">
        <v>195</v>
      </c>
      <c r="C13" t="s">
        <v>14</v>
      </c>
      <c r="D13">
        <v>10400</v>
      </c>
      <c r="E13">
        <v>567175</v>
      </c>
      <c r="F13">
        <v>7.1488500000000004</v>
      </c>
      <c r="G13">
        <v>0</v>
      </c>
      <c r="H13">
        <v>89.254999999999995</v>
      </c>
      <c r="I13">
        <v>17.5</v>
      </c>
      <c r="J13">
        <v>44.9</v>
      </c>
      <c r="K13">
        <v>117.8</v>
      </c>
      <c r="L13">
        <v>1.0136000000000001</v>
      </c>
      <c r="M13">
        <v>86.567999999999998</v>
      </c>
      <c r="N13">
        <v>92.271000000000001</v>
      </c>
      <c r="O13">
        <v>87.239000000000004</v>
      </c>
      <c r="P13">
        <v>15.4</v>
      </c>
      <c r="Q13">
        <v>22.8</v>
      </c>
      <c r="R13">
        <v>16.5</v>
      </c>
      <c r="S13">
        <v>5.5</v>
      </c>
      <c r="T13" s="16">
        <v>23</v>
      </c>
      <c r="U13" s="23">
        <f t="shared" si="0"/>
        <v>1076</v>
      </c>
      <c r="V13" s="16"/>
    </row>
    <row r="14" spans="1:22">
      <c r="A14" s="16">
        <v>23</v>
      </c>
      <c r="B14" t="s">
        <v>13</v>
      </c>
      <c r="C14" t="s">
        <v>14</v>
      </c>
      <c r="D14">
        <v>9324</v>
      </c>
      <c r="E14">
        <v>567027</v>
      </c>
      <c r="F14">
        <v>7.3709550000000004</v>
      </c>
      <c r="G14">
        <v>0</v>
      </c>
      <c r="H14">
        <v>93.173000000000002</v>
      </c>
      <c r="I14">
        <v>24.3</v>
      </c>
      <c r="J14">
        <v>16.899999999999999</v>
      </c>
      <c r="K14">
        <v>96.3</v>
      </c>
      <c r="L14">
        <v>1.014</v>
      </c>
      <c r="M14">
        <v>89.632999999999996</v>
      </c>
      <c r="N14">
        <v>94.653999999999996</v>
      </c>
      <c r="O14">
        <v>90.525000000000006</v>
      </c>
      <c r="P14">
        <v>16.600000000000001</v>
      </c>
      <c r="Q14">
        <v>35.1</v>
      </c>
      <c r="R14">
        <v>17.2</v>
      </c>
      <c r="S14">
        <v>5.52</v>
      </c>
      <c r="T14" s="16">
        <v>22</v>
      </c>
      <c r="U14" s="23">
        <f t="shared" si="0"/>
        <v>405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8919</v>
      </c>
      <c r="E15">
        <v>566972</v>
      </c>
      <c r="F15">
        <v>7.5789549999999997</v>
      </c>
      <c r="G15">
        <v>0</v>
      </c>
      <c r="H15">
        <v>91.930999999999997</v>
      </c>
      <c r="I15">
        <v>20</v>
      </c>
      <c r="J15">
        <v>14.9</v>
      </c>
      <c r="K15">
        <v>69.5</v>
      </c>
      <c r="L15">
        <v>1.0145</v>
      </c>
      <c r="M15">
        <v>89.524000000000001</v>
      </c>
      <c r="N15">
        <v>94.831999999999994</v>
      </c>
      <c r="O15">
        <v>93.162000000000006</v>
      </c>
      <c r="P15">
        <v>14.9</v>
      </c>
      <c r="Q15">
        <v>30.7</v>
      </c>
      <c r="R15">
        <v>16.600000000000001</v>
      </c>
      <c r="S15">
        <v>5.51</v>
      </c>
      <c r="T15" s="22">
        <v>21</v>
      </c>
      <c r="U15" s="23">
        <f t="shared" si="0"/>
        <v>353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8566</v>
      </c>
      <c r="E16">
        <v>566924</v>
      </c>
      <c r="F16">
        <v>7.4166189999999999</v>
      </c>
      <c r="G16">
        <v>0</v>
      </c>
      <c r="H16">
        <v>89.968999999999994</v>
      </c>
      <c r="I16">
        <v>16.399999999999999</v>
      </c>
      <c r="J16">
        <v>54.9</v>
      </c>
      <c r="K16">
        <v>99.6</v>
      </c>
      <c r="L16">
        <v>1.014</v>
      </c>
      <c r="M16">
        <v>86.903999999999996</v>
      </c>
      <c r="N16">
        <v>92.180999999999997</v>
      </c>
      <c r="O16">
        <v>91.188999999999993</v>
      </c>
      <c r="P16">
        <v>14.8</v>
      </c>
      <c r="Q16">
        <v>20.7</v>
      </c>
      <c r="R16">
        <v>17.3</v>
      </c>
      <c r="S16">
        <v>5.51</v>
      </c>
      <c r="T16" s="16">
        <v>20</v>
      </c>
      <c r="U16" s="23">
        <f t="shared" si="0"/>
        <v>1316</v>
      </c>
      <c r="V16" s="16"/>
    </row>
    <row r="17" spans="1:22">
      <c r="A17" s="16">
        <v>20</v>
      </c>
      <c r="B17" t="s">
        <v>17</v>
      </c>
      <c r="C17" t="s">
        <v>14</v>
      </c>
      <c r="D17">
        <v>7250</v>
      </c>
      <c r="E17">
        <v>566744</v>
      </c>
      <c r="F17">
        <v>7.1995610000000001</v>
      </c>
      <c r="G17">
        <v>0</v>
      </c>
      <c r="H17">
        <v>89.32</v>
      </c>
      <c r="I17">
        <v>17.899999999999999</v>
      </c>
      <c r="J17">
        <v>50.7</v>
      </c>
      <c r="K17">
        <v>101.1</v>
      </c>
      <c r="L17">
        <v>1.0138</v>
      </c>
      <c r="M17">
        <v>86.259</v>
      </c>
      <c r="N17">
        <v>91.838999999999999</v>
      </c>
      <c r="O17">
        <v>87.62</v>
      </c>
      <c r="P17">
        <v>15.3</v>
      </c>
      <c r="Q17">
        <v>25.3</v>
      </c>
      <c r="R17">
        <v>15.6</v>
      </c>
      <c r="S17">
        <v>5.51</v>
      </c>
      <c r="T17" s="16">
        <v>19</v>
      </c>
      <c r="U17" s="23">
        <f t="shared" si="0"/>
        <v>1216</v>
      </c>
      <c r="V17" s="16"/>
    </row>
    <row r="18" spans="1:22">
      <c r="A18" s="16">
        <v>19</v>
      </c>
      <c r="B18" t="s">
        <v>18</v>
      </c>
      <c r="C18" t="s">
        <v>14</v>
      </c>
      <c r="D18">
        <v>6034</v>
      </c>
      <c r="E18">
        <v>566576</v>
      </c>
      <c r="F18">
        <v>7.2809470000000003</v>
      </c>
      <c r="G18">
        <v>0</v>
      </c>
      <c r="H18">
        <v>89.286000000000001</v>
      </c>
      <c r="I18">
        <v>18.100000000000001</v>
      </c>
      <c r="J18">
        <v>48.7</v>
      </c>
      <c r="K18">
        <v>102.1</v>
      </c>
      <c r="L18">
        <v>1.0139</v>
      </c>
      <c r="M18">
        <v>84.17</v>
      </c>
      <c r="N18">
        <v>92.673000000000002</v>
      </c>
      <c r="O18">
        <v>88.932000000000002</v>
      </c>
      <c r="P18">
        <v>15.4</v>
      </c>
      <c r="Q18">
        <v>23.3</v>
      </c>
      <c r="R18">
        <v>16.2</v>
      </c>
      <c r="S18">
        <v>5.52</v>
      </c>
      <c r="T18" s="16">
        <v>18</v>
      </c>
      <c r="U18" s="23">
        <f t="shared" si="0"/>
        <v>1166</v>
      </c>
      <c r="V18" s="16"/>
    </row>
    <row r="19" spans="1:22">
      <c r="A19" s="16">
        <v>18</v>
      </c>
      <c r="B19" t="s">
        <v>19</v>
      </c>
      <c r="C19" t="s">
        <v>14</v>
      </c>
      <c r="D19">
        <v>4868</v>
      </c>
      <c r="E19">
        <v>566415</v>
      </c>
      <c r="F19">
        <v>7.0857910000000004</v>
      </c>
      <c r="G19">
        <v>0</v>
      </c>
      <c r="H19">
        <v>88.965999999999994</v>
      </c>
      <c r="I19">
        <v>19.3</v>
      </c>
      <c r="J19">
        <v>56.8</v>
      </c>
      <c r="K19">
        <v>100.7</v>
      </c>
      <c r="L19">
        <v>1.0133000000000001</v>
      </c>
      <c r="M19">
        <v>84.338999999999999</v>
      </c>
      <c r="N19">
        <v>91.795000000000002</v>
      </c>
      <c r="O19">
        <v>86.623999999999995</v>
      </c>
      <c r="P19">
        <v>15.9</v>
      </c>
      <c r="Q19">
        <v>24</v>
      </c>
      <c r="R19">
        <v>17.2</v>
      </c>
      <c r="S19">
        <v>5.54</v>
      </c>
      <c r="T19" s="16">
        <v>17</v>
      </c>
      <c r="U19" s="23">
        <f t="shared" si="0"/>
        <v>1363</v>
      </c>
      <c r="V19" s="16"/>
    </row>
    <row r="20" spans="1:22">
      <c r="A20" s="16">
        <v>17</v>
      </c>
      <c r="B20" t="s">
        <v>20</v>
      </c>
      <c r="C20" t="s">
        <v>14</v>
      </c>
      <c r="D20">
        <v>3505</v>
      </c>
      <c r="E20">
        <v>566225</v>
      </c>
      <c r="F20">
        <v>7.1141759999999996</v>
      </c>
      <c r="G20">
        <v>0</v>
      </c>
      <c r="H20">
        <v>90.088999999999999</v>
      </c>
      <c r="I20">
        <v>19.8</v>
      </c>
      <c r="J20">
        <v>51.1</v>
      </c>
      <c r="K20">
        <v>97.1</v>
      </c>
      <c r="L20">
        <v>1.0133000000000001</v>
      </c>
      <c r="M20">
        <v>86.251999999999995</v>
      </c>
      <c r="N20">
        <v>92.033000000000001</v>
      </c>
      <c r="O20">
        <v>87.274000000000001</v>
      </c>
      <c r="P20">
        <v>15.2</v>
      </c>
      <c r="Q20">
        <v>26.2</v>
      </c>
      <c r="R20">
        <v>17.899999999999999</v>
      </c>
      <c r="S20">
        <v>5.52</v>
      </c>
      <c r="T20" s="16">
        <v>16</v>
      </c>
      <c r="U20" s="23">
        <f t="shared" si="0"/>
        <v>1223</v>
      </c>
      <c r="V20" s="16"/>
    </row>
    <row r="21" spans="1:22">
      <c r="A21" s="16">
        <v>16</v>
      </c>
      <c r="B21" t="s">
        <v>21</v>
      </c>
      <c r="C21" t="s">
        <v>14</v>
      </c>
      <c r="D21">
        <v>2282</v>
      </c>
      <c r="E21">
        <v>566056</v>
      </c>
      <c r="F21">
        <v>7.3907109999999996</v>
      </c>
      <c r="G21">
        <v>0</v>
      </c>
      <c r="H21">
        <v>93.412000000000006</v>
      </c>
      <c r="I21">
        <v>25.9</v>
      </c>
      <c r="J21">
        <v>8.4</v>
      </c>
      <c r="K21">
        <v>102.5</v>
      </c>
      <c r="L21">
        <v>1.0138</v>
      </c>
      <c r="M21">
        <v>89.114999999999995</v>
      </c>
      <c r="N21">
        <v>94.652000000000001</v>
      </c>
      <c r="O21">
        <v>91.338999999999999</v>
      </c>
      <c r="P21">
        <v>13.6</v>
      </c>
      <c r="Q21">
        <v>38.6</v>
      </c>
      <c r="R21">
        <v>18.600000000000001</v>
      </c>
      <c r="S21">
        <v>5.53</v>
      </c>
      <c r="T21" s="16">
        <v>15</v>
      </c>
      <c r="U21" s="23">
        <f t="shared" si="0"/>
        <v>201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2081</v>
      </c>
      <c r="E22">
        <v>566030</v>
      </c>
      <c r="F22">
        <v>7.5871639999999996</v>
      </c>
      <c r="G22">
        <v>0</v>
      </c>
      <c r="H22">
        <v>92.734999999999999</v>
      </c>
      <c r="I22">
        <v>24.8</v>
      </c>
      <c r="J22">
        <v>3.3</v>
      </c>
      <c r="K22">
        <v>6</v>
      </c>
      <c r="L22">
        <v>1.0143</v>
      </c>
      <c r="M22">
        <v>90.1</v>
      </c>
      <c r="N22">
        <v>94.971000000000004</v>
      </c>
      <c r="O22">
        <v>93.8</v>
      </c>
      <c r="P22">
        <v>12.9</v>
      </c>
      <c r="Q22">
        <v>36.4</v>
      </c>
      <c r="R22">
        <v>18</v>
      </c>
      <c r="S22">
        <v>5.52</v>
      </c>
      <c r="T22" s="22">
        <v>14</v>
      </c>
      <c r="U22" s="23">
        <f t="shared" si="0"/>
        <v>78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2003</v>
      </c>
      <c r="E23">
        <v>566019</v>
      </c>
      <c r="F23">
        <v>7.5344800000000003</v>
      </c>
      <c r="G23">
        <v>0</v>
      </c>
      <c r="H23">
        <v>91.585999999999999</v>
      </c>
      <c r="I23">
        <v>19.8</v>
      </c>
      <c r="J23">
        <v>43.5</v>
      </c>
      <c r="K23">
        <v>122.7</v>
      </c>
      <c r="L23">
        <v>1.0143</v>
      </c>
      <c r="M23">
        <v>88.486000000000004</v>
      </c>
      <c r="N23">
        <v>93.468000000000004</v>
      </c>
      <c r="O23">
        <v>92.784000000000006</v>
      </c>
      <c r="P23">
        <v>13.2</v>
      </c>
      <c r="Q23">
        <v>28.7</v>
      </c>
      <c r="R23">
        <v>17.2</v>
      </c>
      <c r="S23">
        <v>5.51</v>
      </c>
      <c r="T23" s="16">
        <v>13</v>
      </c>
      <c r="U23" s="23">
        <f t="shared" si="0"/>
        <v>1042</v>
      </c>
      <c r="V23" s="16"/>
    </row>
    <row r="24" spans="1:22" ht="15.75" thickBot="1">
      <c r="A24" s="16">
        <v>13</v>
      </c>
      <c r="B24" t="s">
        <v>24</v>
      </c>
      <c r="C24" t="s">
        <v>14</v>
      </c>
      <c r="D24">
        <v>961</v>
      </c>
      <c r="E24">
        <v>565876</v>
      </c>
      <c r="F24">
        <v>7.2696899999999998</v>
      </c>
      <c r="G24">
        <v>0</v>
      </c>
      <c r="H24">
        <v>85.802999999999997</v>
      </c>
      <c r="I24">
        <v>19.5</v>
      </c>
      <c r="J24">
        <v>45.9</v>
      </c>
      <c r="K24">
        <v>8095.2</v>
      </c>
      <c r="L24">
        <v>1.0137</v>
      </c>
      <c r="M24">
        <v>-7.2999999999999995E-2</v>
      </c>
      <c r="N24">
        <v>92.344999999999999</v>
      </c>
      <c r="O24">
        <v>89.242000000000004</v>
      </c>
      <c r="P24">
        <v>13.9</v>
      </c>
      <c r="Q24">
        <v>26.8</v>
      </c>
      <c r="R24">
        <v>17.399999999999999</v>
      </c>
      <c r="S24">
        <v>5.51</v>
      </c>
      <c r="T24" s="16">
        <v>12</v>
      </c>
      <c r="U24" s="23">
        <f t="shared" si="0"/>
        <v>937</v>
      </c>
      <c r="V24" s="16"/>
    </row>
    <row r="25" spans="1:22">
      <c r="A25" s="16">
        <v>12</v>
      </c>
      <c r="B25" s="57" t="s">
        <v>134</v>
      </c>
      <c r="C25" t="s">
        <v>14</v>
      </c>
      <c r="D25">
        <v>24</v>
      </c>
      <c r="E25" s="58">
        <v>565743</v>
      </c>
      <c r="F25" s="59"/>
      <c r="T25" s="16">
        <v>11</v>
      </c>
      <c r="U25" s="23">
        <v>1311</v>
      </c>
      <c r="V25" s="16"/>
    </row>
    <row r="26" spans="1:22">
      <c r="A26" s="16">
        <v>11</v>
      </c>
      <c r="B26" s="57" t="s">
        <v>135</v>
      </c>
      <c r="C26" t="s">
        <v>14</v>
      </c>
      <c r="D26">
        <v>24</v>
      </c>
      <c r="E26" s="60">
        <v>565558</v>
      </c>
      <c r="F26" s="61" t="s">
        <v>138</v>
      </c>
      <c r="T26" s="16">
        <v>10</v>
      </c>
      <c r="U26" s="23">
        <v>1311</v>
      </c>
      <c r="V26" s="16"/>
    </row>
    <row r="27" spans="1:22" ht="15.75" thickBot="1">
      <c r="A27" s="16">
        <v>10</v>
      </c>
      <c r="B27" s="57" t="s">
        <v>27</v>
      </c>
      <c r="C27" t="s">
        <v>14</v>
      </c>
      <c r="D27">
        <v>24</v>
      </c>
      <c r="E27" s="62">
        <v>565373</v>
      </c>
      <c r="F27" s="63"/>
      <c r="T27" s="16">
        <v>9</v>
      </c>
      <c r="U27" s="23">
        <v>1311</v>
      </c>
      <c r="V27" s="16"/>
    </row>
    <row r="28" spans="1:22">
      <c r="A28" s="16">
        <v>9</v>
      </c>
      <c r="B28" t="s">
        <v>28</v>
      </c>
      <c r="C28" t="s">
        <v>14</v>
      </c>
      <c r="D28">
        <v>3999719</v>
      </c>
      <c r="E28" s="56">
        <v>565188</v>
      </c>
      <c r="F28">
        <v>5651880</v>
      </c>
      <c r="G28">
        <v>1</v>
      </c>
      <c r="H28">
        <v>11</v>
      </c>
      <c r="I28">
        <v>105.3022</v>
      </c>
      <c r="J28">
        <v>23.71</v>
      </c>
      <c r="K28">
        <v>71.09</v>
      </c>
      <c r="L28">
        <v>7</v>
      </c>
      <c r="T28" s="16">
        <v>8</v>
      </c>
      <c r="U28" s="23">
        <f t="shared" si="0"/>
        <v>300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3999419</v>
      </c>
      <c r="E29" s="56">
        <v>565147</v>
      </c>
      <c r="F29">
        <v>5651478</v>
      </c>
      <c r="G29">
        <v>1</v>
      </c>
      <c r="H29">
        <v>11</v>
      </c>
      <c r="I29">
        <v>104.7379</v>
      </c>
      <c r="J29">
        <v>20.99</v>
      </c>
      <c r="K29">
        <v>22.64</v>
      </c>
      <c r="L29">
        <v>7</v>
      </c>
      <c r="M29"/>
      <c r="N29"/>
      <c r="O29"/>
      <c r="P29"/>
      <c r="Q29"/>
      <c r="R29"/>
      <c r="S29"/>
      <c r="T29" s="22">
        <v>7</v>
      </c>
      <c r="U29" s="23">
        <f t="shared" si="0"/>
        <v>162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3999257</v>
      </c>
      <c r="E30" s="56">
        <v>565125</v>
      </c>
      <c r="F30">
        <v>5651256</v>
      </c>
      <c r="G30">
        <v>1</v>
      </c>
      <c r="H30">
        <v>11</v>
      </c>
      <c r="I30">
        <v>102.0847</v>
      </c>
      <c r="J30">
        <v>17.329999999999998</v>
      </c>
      <c r="K30">
        <v>87.17</v>
      </c>
      <c r="L30">
        <v>7</v>
      </c>
      <c r="T30" s="16">
        <v>6</v>
      </c>
      <c r="U30" s="23">
        <f t="shared" si="0"/>
        <v>1078</v>
      </c>
      <c r="V30" s="5"/>
    </row>
    <row r="31" spans="1:22">
      <c r="A31" s="16">
        <v>6</v>
      </c>
      <c r="B31" t="s">
        <v>31</v>
      </c>
      <c r="C31" t="s">
        <v>14</v>
      </c>
      <c r="D31">
        <v>3998179</v>
      </c>
      <c r="E31" s="56">
        <v>564977</v>
      </c>
      <c r="F31">
        <v>5649770</v>
      </c>
      <c r="G31">
        <v>1</v>
      </c>
      <c r="H31">
        <v>11</v>
      </c>
      <c r="I31">
        <v>101.3154</v>
      </c>
      <c r="J31">
        <v>18.059999999999999</v>
      </c>
      <c r="K31">
        <v>85.93</v>
      </c>
      <c r="L31">
        <v>7</v>
      </c>
      <c r="T31" s="16">
        <v>5</v>
      </c>
      <c r="U31" s="23">
        <f t="shared" si="0"/>
        <v>1192</v>
      </c>
      <c r="V31" s="5"/>
    </row>
    <row r="32" spans="1:22">
      <c r="A32" s="16">
        <v>5</v>
      </c>
      <c r="B32" t="s">
        <v>32</v>
      </c>
      <c r="C32" t="s">
        <v>14</v>
      </c>
      <c r="D32">
        <v>3996987</v>
      </c>
      <c r="E32" s="56">
        <v>564811</v>
      </c>
      <c r="F32">
        <v>5648118</v>
      </c>
      <c r="G32">
        <v>1</v>
      </c>
      <c r="H32">
        <v>11</v>
      </c>
      <c r="I32">
        <v>101.4691</v>
      </c>
      <c r="J32">
        <v>18.32</v>
      </c>
      <c r="K32">
        <v>74.41</v>
      </c>
      <c r="L32">
        <v>7</v>
      </c>
      <c r="T32" s="16">
        <v>4</v>
      </c>
      <c r="U32" s="23">
        <f t="shared" si="0"/>
        <v>1110</v>
      </c>
      <c r="V32" s="5"/>
    </row>
    <row r="33" spans="1:22">
      <c r="A33" s="16">
        <v>4</v>
      </c>
      <c r="B33" t="s">
        <v>33</v>
      </c>
      <c r="C33" t="s">
        <v>14</v>
      </c>
      <c r="D33">
        <v>3995877</v>
      </c>
      <c r="E33" s="56">
        <v>564658</v>
      </c>
      <c r="F33">
        <v>5646582</v>
      </c>
      <c r="G33">
        <v>1</v>
      </c>
      <c r="H33">
        <v>11</v>
      </c>
      <c r="I33">
        <v>102.0188</v>
      </c>
      <c r="J33">
        <v>18.350000000000001</v>
      </c>
      <c r="K33">
        <v>89.3</v>
      </c>
      <c r="L33">
        <v>7</v>
      </c>
      <c r="T33" s="16">
        <v>3</v>
      </c>
      <c r="U33" s="23">
        <f t="shared" si="0"/>
        <v>1165</v>
      </c>
      <c r="V33" s="5"/>
    </row>
    <row r="34" spans="1:22">
      <c r="A34" s="16">
        <v>3</v>
      </c>
      <c r="B34" t="s">
        <v>34</v>
      </c>
      <c r="C34" t="s">
        <v>14</v>
      </c>
      <c r="D34">
        <v>3994712</v>
      </c>
      <c r="E34" s="56">
        <v>564497</v>
      </c>
      <c r="F34">
        <v>5644977</v>
      </c>
      <c r="G34">
        <v>1</v>
      </c>
      <c r="H34">
        <v>11</v>
      </c>
      <c r="I34">
        <v>101.86960000000001</v>
      </c>
      <c r="J34">
        <v>17.73</v>
      </c>
      <c r="K34">
        <v>88.14</v>
      </c>
      <c r="L34">
        <v>7</v>
      </c>
      <c r="T34" s="16">
        <v>2</v>
      </c>
      <c r="U34" s="23">
        <f t="shared" si="0"/>
        <v>1209</v>
      </c>
      <c r="V34" s="5"/>
    </row>
    <row r="35" spans="1:22">
      <c r="A35" s="16">
        <v>2</v>
      </c>
      <c r="B35" t="s">
        <v>35</v>
      </c>
      <c r="C35" t="s">
        <v>14</v>
      </c>
      <c r="D35">
        <v>3993503</v>
      </c>
      <c r="E35" s="56">
        <v>564331</v>
      </c>
      <c r="F35">
        <v>5643310</v>
      </c>
      <c r="G35">
        <v>1</v>
      </c>
      <c r="H35">
        <v>11</v>
      </c>
      <c r="I35">
        <v>105.1742</v>
      </c>
      <c r="J35">
        <v>22.85</v>
      </c>
      <c r="K35">
        <v>68.45</v>
      </c>
      <c r="L35">
        <v>7</v>
      </c>
      <c r="T35" s="16">
        <v>1</v>
      </c>
      <c r="U35" s="23">
        <f t="shared" si="0"/>
        <v>233</v>
      </c>
      <c r="V35" s="5"/>
    </row>
    <row r="36" spans="1:22">
      <c r="A36" s="16">
        <v>1</v>
      </c>
      <c r="B36" t="s">
        <v>36</v>
      </c>
      <c r="C36" t="s">
        <v>14</v>
      </c>
      <c r="D36">
        <v>3993270</v>
      </c>
      <c r="E36" s="56">
        <v>564299</v>
      </c>
      <c r="F36">
        <v>5642994</v>
      </c>
      <c r="G36">
        <v>1</v>
      </c>
      <c r="H36">
        <v>11</v>
      </c>
      <c r="I36">
        <v>104.4316</v>
      </c>
      <c r="J36">
        <v>20.420000000000002</v>
      </c>
      <c r="K36">
        <v>64.61</v>
      </c>
      <c r="L36">
        <v>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85546875" bestFit="1" customWidth="1"/>
    <col min="5" max="7" width="11.140625" bestFit="1" customWidth="1"/>
    <col min="8" max="8" width="9.5703125" bestFit="1" customWidth="1"/>
    <col min="9" max="9" width="11.7109375" bestFit="1" customWidth="1"/>
    <col min="10" max="10" width="9.5703125" bestFit="1" customWidth="1"/>
    <col min="11" max="11" width="11" bestFit="1" customWidth="1"/>
    <col min="12" max="13" width="8" bestFit="1" customWidth="1"/>
    <col min="14" max="14" width="7.85546875" bestFit="1" customWidth="1"/>
    <col min="15" max="15" width="8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3.8554687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890175</v>
      </c>
      <c r="T6" s="16">
        <v>30</v>
      </c>
      <c r="U6" s="23">
        <f>D6-D7</f>
        <v>2303</v>
      </c>
      <c r="V6" s="4"/>
    </row>
    <row r="7" spans="1:22">
      <c r="A7" s="16">
        <v>30</v>
      </c>
      <c r="B7" t="s">
        <v>189</v>
      </c>
      <c r="C7" t="s">
        <v>14</v>
      </c>
      <c r="D7">
        <v>887872</v>
      </c>
      <c r="E7">
        <v>31207</v>
      </c>
      <c r="F7">
        <v>7.2260939999999998</v>
      </c>
      <c r="G7">
        <v>0</v>
      </c>
      <c r="H7">
        <v>94.552999999999997</v>
      </c>
      <c r="I7">
        <v>22.7</v>
      </c>
      <c r="J7">
        <v>20.399999999999999</v>
      </c>
      <c r="K7">
        <v>194.1</v>
      </c>
      <c r="T7" s="16">
        <v>29</v>
      </c>
      <c r="U7" s="23">
        <f>D7-D8</f>
        <v>488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887384</v>
      </c>
      <c r="E8">
        <v>31141</v>
      </c>
      <c r="F8">
        <v>7.8339030000000003</v>
      </c>
      <c r="G8">
        <v>0</v>
      </c>
      <c r="H8">
        <v>94.558999999999997</v>
      </c>
      <c r="I8">
        <v>19.2</v>
      </c>
      <c r="J8">
        <v>62.1</v>
      </c>
      <c r="K8">
        <v>159.19999999999999</v>
      </c>
      <c r="L8"/>
      <c r="M8"/>
      <c r="N8"/>
      <c r="O8"/>
      <c r="P8"/>
      <c r="Q8"/>
      <c r="R8"/>
      <c r="S8"/>
      <c r="T8" s="22">
        <v>28</v>
      </c>
      <c r="U8" s="23">
        <f t="shared" ref="U8:U35" si="0">D8-D9</f>
        <v>1485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885899</v>
      </c>
      <c r="E9">
        <v>30942</v>
      </c>
      <c r="F9">
        <v>7.4501559999999998</v>
      </c>
      <c r="G9">
        <v>0</v>
      </c>
      <c r="H9">
        <v>92.331000000000003</v>
      </c>
      <c r="I9">
        <v>22.1</v>
      </c>
      <c r="J9">
        <v>104.7</v>
      </c>
      <c r="K9">
        <v>160.6</v>
      </c>
      <c r="T9" s="16">
        <v>27</v>
      </c>
      <c r="U9" s="23">
        <f t="shared" si="0"/>
        <v>2509</v>
      </c>
      <c r="V9" s="16"/>
    </row>
    <row r="10" spans="1:22">
      <c r="A10" s="16">
        <v>27</v>
      </c>
      <c r="B10" t="s">
        <v>192</v>
      </c>
      <c r="C10" t="s">
        <v>14</v>
      </c>
      <c r="D10">
        <v>883390</v>
      </c>
      <c r="E10">
        <v>30602</v>
      </c>
      <c r="F10">
        <v>7.1790940000000001</v>
      </c>
      <c r="G10">
        <v>0</v>
      </c>
      <c r="H10">
        <v>90.656999999999996</v>
      </c>
      <c r="I10">
        <v>22.2</v>
      </c>
      <c r="J10">
        <v>106.3</v>
      </c>
      <c r="K10">
        <v>152.19999999999999</v>
      </c>
      <c r="T10" s="16">
        <v>26</v>
      </c>
      <c r="U10" s="23">
        <f t="shared" si="0"/>
        <v>2547</v>
      </c>
      <c r="V10" s="16"/>
    </row>
    <row r="11" spans="1:22">
      <c r="A11" s="16">
        <v>26</v>
      </c>
      <c r="B11" t="s">
        <v>193</v>
      </c>
      <c r="C11" t="s">
        <v>14</v>
      </c>
      <c r="D11">
        <v>880843</v>
      </c>
      <c r="E11">
        <v>30250</v>
      </c>
      <c r="F11">
        <v>7.0973110000000004</v>
      </c>
      <c r="G11">
        <v>0</v>
      </c>
      <c r="H11">
        <v>89.844999999999999</v>
      </c>
      <c r="I11">
        <v>21.9</v>
      </c>
      <c r="J11">
        <v>104.2</v>
      </c>
      <c r="K11">
        <v>163.1</v>
      </c>
      <c r="T11" s="16">
        <v>25</v>
      </c>
      <c r="U11" s="23">
        <f t="shared" si="0"/>
        <v>2494</v>
      </c>
      <c r="V11" s="16"/>
    </row>
    <row r="12" spans="1:22">
      <c r="A12" s="16">
        <v>25</v>
      </c>
      <c r="B12" t="s">
        <v>194</v>
      </c>
      <c r="C12" t="s">
        <v>14</v>
      </c>
      <c r="D12">
        <v>878349</v>
      </c>
      <c r="E12">
        <v>29904</v>
      </c>
      <c r="F12">
        <v>7.0854559999999998</v>
      </c>
      <c r="G12">
        <v>0</v>
      </c>
      <c r="H12">
        <v>90.37</v>
      </c>
      <c r="I12">
        <v>22.5</v>
      </c>
      <c r="J12">
        <v>105.7</v>
      </c>
      <c r="K12">
        <v>160.80000000000001</v>
      </c>
      <c r="T12" s="16">
        <v>24</v>
      </c>
      <c r="U12" s="23">
        <f t="shared" si="0"/>
        <v>2531</v>
      </c>
      <c r="V12" s="16"/>
    </row>
    <row r="13" spans="1:22">
      <c r="A13" s="16">
        <v>24</v>
      </c>
      <c r="B13" t="s">
        <v>195</v>
      </c>
      <c r="C13" t="s">
        <v>14</v>
      </c>
      <c r="D13">
        <v>875818</v>
      </c>
      <c r="E13">
        <v>29553</v>
      </c>
      <c r="F13">
        <v>7.0297499999999999</v>
      </c>
      <c r="G13">
        <v>0</v>
      </c>
      <c r="H13">
        <v>89.929000000000002</v>
      </c>
      <c r="I13">
        <v>22.3</v>
      </c>
      <c r="J13">
        <v>94.3</v>
      </c>
      <c r="K13">
        <v>174.9</v>
      </c>
      <c r="T13" s="16">
        <v>23</v>
      </c>
      <c r="U13" s="23">
        <f t="shared" si="0"/>
        <v>2257</v>
      </c>
      <c r="V13" s="16"/>
    </row>
    <row r="14" spans="1:22">
      <c r="A14" s="16">
        <v>23</v>
      </c>
      <c r="B14" t="s">
        <v>13</v>
      </c>
      <c r="C14" t="s">
        <v>14</v>
      </c>
      <c r="D14">
        <v>873561</v>
      </c>
      <c r="E14">
        <v>29239</v>
      </c>
      <c r="F14">
        <v>7.3714279999999999</v>
      </c>
      <c r="G14">
        <v>0</v>
      </c>
      <c r="H14">
        <v>94.037000000000006</v>
      </c>
      <c r="I14">
        <v>25.2</v>
      </c>
      <c r="J14">
        <v>7.6</v>
      </c>
      <c r="K14">
        <v>176.2</v>
      </c>
      <c r="O14" s="56">
        <f t="shared" ref="O14:O25" si="1">E14-E15</f>
        <v>24</v>
      </c>
      <c r="T14" s="16">
        <v>22</v>
      </c>
      <c r="U14" s="23">
        <f t="shared" si="0"/>
        <v>180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873381</v>
      </c>
      <c r="E15">
        <v>29215</v>
      </c>
      <c r="F15">
        <v>7.5343450000000001</v>
      </c>
      <c r="G15">
        <v>0</v>
      </c>
      <c r="H15">
        <v>92.623000000000005</v>
      </c>
      <c r="I15">
        <v>22.7</v>
      </c>
      <c r="J15">
        <v>120.7</v>
      </c>
      <c r="K15">
        <v>170</v>
      </c>
      <c r="L15"/>
      <c r="M15"/>
      <c r="N15"/>
      <c r="O15" s="56">
        <f t="shared" si="1"/>
        <v>392</v>
      </c>
      <c r="P15"/>
      <c r="Q15"/>
      <c r="R15"/>
      <c r="S15"/>
      <c r="T15" s="22">
        <v>21</v>
      </c>
      <c r="U15" s="23">
        <f t="shared" si="0"/>
        <v>2893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870488</v>
      </c>
      <c r="E16">
        <v>28823</v>
      </c>
      <c r="F16">
        <v>7.3478159999999999</v>
      </c>
      <c r="G16">
        <v>0</v>
      </c>
      <c r="H16">
        <v>90.626999999999995</v>
      </c>
      <c r="I16">
        <v>22.3</v>
      </c>
      <c r="J16">
        <v>124.3</v>
      </c>
      <c r="K16">
        <v>192.2</v>
      </c>
      <c r="O16" s="56">
        <f t="shared" si="1"/>
        <v>412</v>
      </c>
      <c r="T16" s="16">
        <v>20</v>
      </c>
      <c r="U16" s="23">
        <f t="shared" si="0"/>
        <v>2981</v>
      </c>
      <c r="V16" s="16"/>
    </row>
    <row r="17" spans="1:22">
      <c r="A17" s="16">
        <v>20</v>
      </c>
      <c r="B17" t="s">
        <v>17</v>
      </c>
      <c r="C17" t="s">
        <v>14</v>
      </c>
      <c r="D17">
        <v>867507</v>
      </c>
      <c r="E17">
        <v>28411</v>
      </c>
      <c r="F17">
        <v>7.0701150000000004</v>
      </c>
      <c r="G17">
        <v>0</v>
      </c>
      <c r="H17">
        <v>89.965000000000003</v>
      </c>
      <c r="I17">
        <v>23.2</v>
      </c>
      <c r="J17">
        <v>120</v>
      </c>
      <c r="K17">
        <v>180.6</v>
      </c>
      <c r="O17" s="56">
        <f t="shared" si="1"/>
        <v>401</v>
      </c>
      <c r="T17" s="16">
        <v>19</v>
      </c>
      <c r="U17" s="23">
        <f t="shared" si="0"/>
        <v>2875</v>
      </c>
      <c r="V17" s="16"/>
    </row>
    <row r="18" spans="1:22">
      <c r="A18" s="16">
        <v>19</v>
      </c>
      <c r="B18" t="s">
        <v>18</v>
      </c>
      <c r="C18" t="s">
        <v>14</v>
      </c>
      <c r="D18">
        <v>864632</v>
      </c>
      <c r="E18">
        <v>28010</v>
      </c>
      <c r="F18">
        <v>7.1692710000000002</v>
      </c>
      <c r="G18">
        <v>0</v>
      </c>
      <c r="H18">
        <v>89.94</v>
      </c>
      <c r="I18">
        <v>23.2</v>
      </c>
      <c r="J18">
        <v>115</v>
      </c>
      <c r="K18">
        <v>165</v>
      </c>
      <c r="O18" s="56">
        <f t="shared" si="1"/>
        <v>384</v>
      </c>
      <c r="T18" s="16">
        <v>18</v>
      </c>
      <c r="U18" s="23">
        <f t="shared" si="0"/>
        <v>2757</v>
      </c>
      <c r="V18" s="16"/>
    </row>
    <row r="19" spans="1:22">
      <c r="A19" s="16">
        <v>18</v>
      </c>
      <c r="B19" t="s">
        <v>19</v>
      </c>
      <c r="C19" t="s">
        <v>14</v>
      </c>
      <c r="D19">
        <v>861875</v>
      </c>
      <c r="E19">
        <v>27626</v>
      </c>
      <c r="F19">
        <v>6.9814780000000001</v>
      </c>
      <c r="G19">
        <v>0</v>
      </c>
      <c r="H19">
        <v>89.632000000000005</v>
      </c>
      <c r="I19">
        <v>23.9</v>
      </c>
      <c r="J19">
        <v>109.7</v>
      </c>
      <c r="K19">
        <v>170.7</v>
      </c>
      <c r="O19" s="56">
        <f t="shared" si="1"/>
        <v>-999631</v>
      </c>
      <c r="T19" s="16">
        <v>17</v>
      </c>
      <c r="U19" s="23">
        <f t="shared" si="0"/>
        <v>2629</v>
      </c>
      <c r="V19" s="16"/>
    </row>
    <row r="20" spans="1:22">
      <c r="A20" s="16">
        <v>17</v>
      </c>
      <c r="B20" t="s">
        <v>20</v>
      </c>
      <c r="C20" t="s">
        <v>14</v>
      </c>
      <c r="D20">
        <v>859246</v>
      </c>
      <c r="E20" s="56">
        <v>1027257</v>
      </c>
      <c r="F20">
        <v>7.0169990000000002</v>
      </c>
      <c r="G20">
        <v>0</v>
      </c>
      <c r="H20">
        <v>90.777000000000001</v>
      </c>
      <c r="I20">
        <v>23.8</v>
      </c>
      <c r="J20">
        <v>110.6</v>
      </c>
      <c r="K20">
        <v>160.1</v>
      </c>
      <c r="O20" s="56">
        <f t="shared" si="1"/>
        <v>367</v>
      </c>
      <c r="T20" s="16">
        <v>16</v>
      </c>
      <c r="U20" s="23">
        <f t="shared" si="0"/>
        <v>2650</v>
      </c>
      <c r="V20" s="16"/>
    </row>
    <row r="21" spans="1:22">
      <c r="A21" s="16">
        <v>16</v>
      </c>
      <c r="B21" t="s">
        <v>21</v>
      </c>
      <c r="C21" t="s">
        <v>14</v>
      </c>
      <c r="D21">
        <v>856596</v>
      </c>
      <c r="E21" s="56">
        <v>1026890</v>
      </c>
      <c r="F21">
        <v>7.3601029999999996</v>
      </c>
      <c r="G21">
        <v>0</v>
      </c>
      <c r="H21">
        <v>94.262</v>
      </c>
      <c r="I21">
        <v>25.4</v>
      </c>
      <c r="J21">
        <v>11.4</v>
      </c>
      <c r="K21">
        <v>159.5</v>
      </c>
      <c r="O21" s="56">
        <f t="shared" si="1"/>
        <v>36</v>
      </c>
      <c r="T21" s="16">
        <v>15</v>
      </c>
      <c r="U21" s="23">
        <f t="shared" si="0"/>
        <v>272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856324</v>
      </c>
      <c r="E22" s="56">
        <v>1026854</v>
      </c>
      <c r="F22">
        <v>7.5921260000000004</v>
      </c>
      <c r="G22">
        <v>0</v>
      </c>
      <c r="H22">
        <v>93.489000000000004</v>
      </c>
      <c r="I22">
        <v>23.8</v>
      </c>
      <c r="J22">
        <v>102</v>
      </c>
      <c r="K22">
        <v>159.9</v>
      </c>
      <c r="L22"/>
      <c r="M22"/>
      <c r="N22"/>
      <c r="O22" s="56">
        <f t="shared" si="1"/>
        <v>330</v>
      </c>
      <c r="P22"/>
      <c r="Q22"/>
      <c r="R22"/>
      <c r="S22"/>
      <c r="T22" s="22">
        <v>14</v>
      </c>
      <c r="U22" s="23">
        <f t="shared" si="0"/>
        <v>2443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853881</v>
      </c>
      <c r="E23" s="56">
        <v>1026524</v>
      </c>
      <c r="F23">
        <v>7.4541680000000001</v>
      </c>
      <c r="G23">
        <v>0</v>
      </c>
      <c r="H23">
        <v>92.298000000000002</v>
      </c>
      <c r="I23">
        <v>24</v>
      </c>
      <c r="J23">
        <v>107.1</v>
      </c>
      <c r="K23">
        <v>164</v>
      </c>
      <c r="O23" s="56">
        <f t="shared" si="1"/>
        <v>351</v>
      </c>
      <c r="T23" s="16">
        <v>13</v>
      </c>
      <c r="U23" s="23">
        <f t="shared" si="0"/>
        <v>2568</v>
      </c>
      <c r="V23" s="16"/>
    </row>
    <row r="24" spans="1:22">
      <c r="A24" s="16">
        <v>13</v>
      </c>
      <c r="B24" t="s">
        <v>24</v>
      </c>
      <c r="C24" t="s">
        <v>14</v>
      </c>
      <c r="D24">
        <v>851313</v>
      </c>
      <c r="E24" s="56">
        <v>1026173</v>
      </c>
      <c r="F24">
        <v>7.1948970000000001</v>
      </c>
      <c r="G24">
        <v>0</v>
      </c>
      <c r="H24">
        <v>90.078999999999994</v>
      </c>
      <c r="I24">
        <v>24</v>
      </c>
      <c r="J24">
        <v>105.9</v>
      </c>
      <c r="K24">
        <v>160.1</v>
      </c>
      <c r="O24" s="56">
        <f t="shared" si="1"/>
        <v>354</v>
      </c>
      <c r="T24" s="16">
        <v>12</v>
      </c>
      <c r="U24" s="23">
        <f t="shared" si="0"/>
        <v>2536</v>
      </c>
      <c r="V24" s="16"/>
    </row>
    <row r="25" spans="1:22">
      <c r="A25" s="16">
        <v>12</v>
      </c>
      <c r="B25" t="s">
        <v>25</v>
      </c>
      <c r="C25" t="s">
        <v>14</v>
      </c>
      <c r="D25">
        <v>848777</v>
      </c>
      <c r="E25" s="56">
        <v>1025819</v>
      </c>
      <c r="F25">
        <v>7.0267679999999997</v>
      </c>
      <c r="G25">
        <v>0</v>
      </c>
      <c r="H25">
        <v>90.257999999999996</v>
      </c>
      <c r="I25">
        <v>23.6</v>
      </c>
      <c r="J25">
        <v>101.4</v>
      </c>
      <c r="K25">
        <v>155.19999999999999</v>
      </c>
      <c r="O25" s="56">
        <f t="shared" si="1"/>
        <v>339</v>
      </c>
      <c r="T25" s="16">
        <v>11</v>
      </c>
      <c r="U25" s="23">
        <f t="shared" si="0"/>
        <v>2430</v>
      </c>
      <c r="V25" s="16"/>
    </row>
    <row r="26" spans="1:22">
      <c r="A26" s="16">
        <v>11</v>
      </c>
      <c r="B26" t="s">
        <v>26</v>
      </c>
      <c r="C26" t="s">
        <v>14</v>
      </c>
      <c r="D26">
        <v>846347</v>
      </c>
      <c r="E26" s="56">
        <v>1025480</v>
      </c>
      <c r="F26" t="s">
        <v>133</v>
      </c>
      <c r="G26">
        <v>0</v>
      </c>
      <c r="H26">
        <v>89.617000000000004</v>
      </c>
      <c r="I26">
        <v>23.4</v>
      </c>
      <c r="J26">
        <v>100.7</v>
      </c>
      <c r="K26">
        <v>1897</v>
      </c>
      <c r="L26">
        <v>13572.07</v>
      </c>
      <c r="M26">
        <v>8</v>
      </c>
      <c r="O26" s="56">
        <f>E26-F27</f>
        <v>338</v>
      </c>
      <c r="T26" s="16">
        <v>10</v>
      </c>
      <c r="U26" s="23">
        <f t="shared" si="0"/>
        <v>2415</v>
      </c>
      <c r="V26" s="16"/>
    </row>
    <row r="27" spans="1:22">
      <c r="A27" s="16">
        <v>10</v>
      </c>
      <c r="B27" s="57" t="s">
        <v>27</v>
      </c>
      <c r="C27" t="s">
        <v>14</v>
      </c>
      <c r="D27">
        <v>843932</v>
      </c>
      <c r="E27">
        <v>68439327</v>
      </c>
      <c r="F27" s="56">
        <v>1025142</v>
      </c>
      <c r="G27">
        <v>10251425</v>
      </c>
      <c r="H27">
        <v>0</v>
      </c>
      <c r="I27">
        <v>0</v>
      </c>
      <c r="J27">
        <v>100.8369</v>
      </c>
      <c r="K27">
        <v>24.63</v>
      </c>
      <c r="L27">
        <v>1305.54</v>
      </c>
      <c r="M27">
        <v>8</v>
      </c>
      <c r="O27" s="56">
        <f t="shared" ref="O27:O35" si="2">F27-F28</f>
        <v>330</v>
      </c>
      <c r="T27" s="16">
        <v>9</v>
      </c>
      <c r="U27" s="23">
        <f t="shared" si="0"/>
        <v>2327</v>
      </c>
      <c r="V27" s="16"/>
    </row>
    <row r="28" spans="1:22">
      <c r="A28" s="16">
        <v>9</v>
      </c>
      <c r="B28" t="s">
        <v>28</v>
      </c>
      <c r="C28" t="s">
        <v>14</v>
      </c>
      <c r="D28">
        <v>841605</v>
      </c>
      <c r="E28">
        <v>68416058</v>
      </c>
      <c r="F28" s="56">
        <v>1024812</v>
      </c>
      <c r="G28">
        <v>10248127</v>
      </c>
      <c r="H28">
        <v>0</v>
      </c>
      <c r="I28">
        <v>0</v>
      </c>
      <c r="J28">
        <v>104.3134</v>
      </c>
      <c r="K28">
        <v>24.94</v>
      </c>
      <c r="L28">
        <v>1386.09</v>
      </c>
      <c r="M28">
        <v>8</v>
      </c>
      <c r="O28" s="56">
        <f t="shared" si="2"/>
        <v>127</v>
      </c>
      <c r="T28" s="16">
        <v>8</v>
      </c>
      <c r="U28" s="23">
        <f t="shared" si="0"/>
        <v>930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840675</v>
      </c>
      <c r="E29">
        <v>68406758</v>
      </c>
      <c r="F29" s="56">
        <v>1024685</v>
      </c>
      <c r="G29">
        <v>10246852</v>
      </c>
      <c r="H29">
        <v>0</v>
      </c>
      <c r="I29">
        <v>0</v>
      </c>
      <c r="J29">
        <v>104.4037</v>
      </c>
      <c r="K29">
        <v>24.07</v>
      </c>
      <c r="L29">
        <v>1359.17</v>
      </c>
      <c r="M29">
        <v>8</v>
      </c>
      <c r="N29"/>
      <c r="O29" s="56">
        <f t="shared" si="2"/>
        <v>344</v>
      </c>
      <c r="P29"/>
      <c r="Q29"/>
      <c r="R29"/>
      <c r="S29"/>
      <c r="T29" s="22">
        <v>7</v>
      </c>
      <c r="U29" s="23">
        <f t="shared" si="0"/>
        <v>2517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838158</v>
      </c>
      <c r="E30">
        <v>68381581</v>
      </c>
      <c r="F30" s="56">
        <v>1024341</v>
      </c>
      <c r="G30">
        <v>10243414</v>
      </c>
      <c r="H30">
        <v>0</v>
      </c>
      <c r="I30">
        <v>0</v>
      </c>
      <c r="J30">
        <v>101.717</v>
      </c>
      <c r="K30">
        <v>23.96</v>
      </c>
      <c r="L30">
        <v>1326.25</v>
      </c>
      <c r="M30">
        <v>8</v>
      </c>
      <c r="O30" s="56">
        <f t="shared" si="2"/>
        <v>354</v>
      </c>
      <c r="T30" s="16">
        <v>6</v>
      </c>
      <c r="U30" s="23">
        <f t="shared" si="0"/>
        <v>2522</v>
      </c>
      <c r="V30" s="5"/>
    </row>
    <row r="31" spans="1:22">
      <c r="A31" s="16">
        <v>6</v>
      </c>
      <c r="B31" t="s">
        <v>31</v>
      </c>
      <c r="C31" t="s">
        <v>14</v>
      </c>
      <c r="D31">
        <v>835636</v>
      </c>
      <c r="E31">
        <v>68356360</v>
      </c>
      <c r="F31" s="56">
        <v>1023987</v>
      </c>
      <c r="G31">
        <v>10239879</v>
      </c>
      <c r="H31">
        <v>0</v>
      </c>
      <c r="I31">
        <v>0</v>
      </c>
      <c r="J31">
        <v>100.94029999999999</v>
      </c>
      <c r="K31">
        <v>24.21</v>
      </c>
      <c r="L31">
        <v>1314.65</v>
      </c>
      <c r="M31">
        <v>8</v>
      </c>
      <c r="O31" s="56">
        <f t="shared" si="2"/>
        <v>352</v>
      </c>
      <c r="T31" s="16">
        <v>5</v>
      </c>
      <c r="U31" s="23">
        <f t="shared" si="0"/>
        <v>2491</v>
      </c>
      <c r="V31" s="5"/>
    </row>
    <row r="32" spans="1:22">
      <c r="A32" s="16">
        <v>5</v>
      </c>
      <c r="B32" t="s">
        <v>32</v>
      </c>
      <c r="C32" t="s">
        <v>14</v>
      </c>
      <c r="D32">
        <v>833145</v>
      </c>
      <c r="E32">
        <v>68331455</v>
      </c>
      <c r="F32" s="56">
        <v>1023635</v>
      </c>
      <c r="G32">
        <v>10236358</v>
      </c>
      <c r="H32">
        <v>0</v>
      </c>
      <c r="I32">
        <v>0</v>
      </c>
      <c r="J32">
        <v>101.13120000000001</v>
      </c>
      <c r="K32">
        <v>24.08</v>
      </c>
      <c r="L32">
        <v>1304.78</v>
      </c>
      <c r="M32">
        <v>8</v>
      </c>
      <c r="O32" s="56">
        <f t="shared" si="2"/>
        <v>351</v>
      </c>
      <c r="T32" s="16">
        <v>4</v>
      </c>
      <c r="U32" s="23">
        <f t="shared" si="0"/>
        <v>2488</v>
      </c>
      <c r="V32" s="5"/>
    </row>
    <row r="33" spans="1:22">
      <c r="A33" s="16">
        <v>4</v>
      </c>
      <c r="B33" t="s">
        <v>33</v>
      </c>
      <c r="C33" t="s">
        <v>14</v>
      </c>
      <c r="D33">
        <v>830657</v>
      </c>
      <c r="E33">
        <v>68306575</v>
      </c>
      <c r="F33" s="56">
        <v>1023284</v>
      </c>
      <c r="G33">
        <v>10232849</v>
      </c>
      <c r="H33">
        <v>0</v>
      </c>
      <c r="I33">
        <v>0</v>
      </c>
      <c r="J33">
        <v>101.6375</v>
      </c>
      <c r="K33">
        <v>24.15</v>
      </c>
      <c r="L33">
        <v>1328.17</v>
      </c>
      <c r="M33">
        <v>8</v>
      </c>
      <c r="O33" s="56">
        <f t="shared" si="2"/>
        <v>355</v>
      </c>
      <c r="T33" s="16">
        <v>3</v>
      </c>
      <c r="U33" s="23">
        <f t="shared" si="0"/>
        <v>2530</v>
      </c>
      <c r="V33" s="5"/>
    </row>
    <row r="34" spans="1:22">
      <c r="A34" s="16">
        <v>3</v>
      </c>
      <c r="B34" t="s">
        <v>34</v>
      </c>
      <c r="C34" t="s">
        <v>14</v>
      </c>
      <c r="D34">
        <v>828127</v>
      </c>
      <c r="E34">
        <v>68281276</v>
      </c>
      <c r="F34" s="56">
        <v>1022929</v>
      </c>
      <c r="G34">
        <v>10229298</v>
      </c>
      <c r="H34">
        <v>0</v>
      </c>
      <c r="I34">
        <v>0</v>
      </c>
      <c r="J34">
        <v>101.4806</v>
      </c>
      <c r="K34">
        <v>23.86</v>
      </c>
      <c r="L34">
        <v>1328.88</v>
      </c>
      <c r="M34">
        <v>8</v>
      </c>
      <c r="O34" s="56">
        <f t="shared" si="2"/>
        <v>354</v>
      </c>
      <c r="T34" s="16">
        <v>2</v>
      </c>
      <c r="U34" s="23">
        <f t="shared" si="0"/>
        <v>2522</v>
      </c>
      <c r="V34" s="5"/>
    </row>
    <row r="35" spans="1:22">
      <c r="A35" s="16">
        <v>2</v>
      </c>
      <c r="B35" t="s">
        <v>35</v>
      </c>
      <c r="C35" t="s">
        <v>14</v>
      </c>
      <c r="D35">
        <v>825605</v>
      </c>
      <c r="E35">
        <v>68256054</v>
      </c>
      <c r="F35" s="56">
        <v>1022575</v>
      </c>
      <c r="G35">
        <v>10225756</v>
      </c>
      <c r="H35">
        <v>0</v>
      </c>
      <c r="I35">
        <v>0</v>
      </c>
      <c r="J35">
        <v>104.1328</v>
      </c>
      <c r="K35">
        <v>23.05</v>
      </c>
      <c r="L35">
        <v>1383.12</v>
      </c>
      <c r="M35">
        <v>8</v>
      </c>
      <c r="O35" s="56">
        <f t="shared" si="2"/>
        <v>109</v>
      </c>
      <c r="T35" s="16">
        <v>1</v>
      </c>
      <c r="U35" s="23">
        <f t="shared" si="0"/>
        <v>801</v>
      </c>
      <c r="V35" s="5"/>
    </row>
    <row r="36" spans="1:22">
      <c r="A36" s="16">
        <v>1</v>
      </c>
      <c r="B36" t="s">
        <v>36</v>
      </c>
      <c r="C36" t="s">
        <v>14</v>
      </c>
      <c r="D36">
        <v>824804</v>
      </c>
      <c r="E36">
        <v>68248042</v>
      </c>
      <c r="F36" s="56">
        <v>1022466</v>
      </c>
      <c r="G36">
        <v>10224663</v>
      </c>
      <c r="H36">
        <v>0</v>
      </c>
      <c r="I36">
        <v>0</v>
      </c>
      <c r="J36">
        <v>104.09829999999999</v>
      </c>
      <c r="K36">
        <v>24.02</v>
      </c>
      <c r="L36">
        <v>1364.86</v>
      </c>
      <c r="M36">
        <v>8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3325</v>
      </c>
      <c r="T6" s="16">
        <v>30</v>
      </c>
      <c r="U6" s="23">
        <f>D6-D7</f>
        <v>275</v>
      </c>
      <c r="V6" s="4"/>
    </row>
    <row r="7" spans="1:22">
      <c r="A7" s="16">
        <v>30</v>
      </c>
      <c r="B7" t="s">
        <v>189</v>
      </c>
      <c r="C7" t="s">
        <v>14</v>
      </c>
      <c r="D7">
        <v>3050</v>
      </c>
      <c r="E7">
        <v>422</v>
      </c>
      <c r="F7">
        <v>7.2010889999999996</v>
      </c>
      <c r="G7">
        <v>0</v>
      </c>
      <c r="H7">
        <v>105.28</v>
      </c>
      <c r="I7">
        <v>23.1</v>
      </c>
      <c r="J7">
        <v>1.1000000000000001</v>
      </c>
      <c r="K7">
        <v>6.3</v>
      </c>
      <c r="L7">
        <v>1.0135000000000001</v>
      </c>
      <c r="M7">
        <v>100.42700000000001</v>
      </c>
      <c r="N7">
        <v>106.42400000000001</v>
      </c>
      <c r="O7">
        <v>101.22</v>
      </c>
      <c r="P7">
        <v>14.5</v>
      </c>
      <c r="Q7">
        <v>37.799999999999997</v>
      </c>
      <c r="R7">
        <v>18.399999999999999</v>
      </c>
      <c r="S7">
        <v>4.59</v>
      </c>
      <c r="T7" s="16">
        <v>29</v>
      </c>
      <c r="U7" s="23">
        <f>D7-D8</f>
        <v>26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3024</v>
      </c>
      <c r="E8">
        <v>418</v>
      </c>
      <c r="F8">
        <v>7.5918409999999996</v>
      </c>
      <c r="G8">
        <v>0</v>
      </c>
      <c r="H8">
        <v>105.35899999999999</v>
      </c>
      <c r="I8">
        <v>21.6</v>
      </c>
      <c r="J8">
        <v>4.2</v>
      </c>
      <c r="K8">
        <v>62.2</v>
      </c>
      <c r="L8">
        <v>1.0145999999999999</v>
      </c>
      <c r="M8">
        <v>103.496</v>
      </c>
      <c r="N8">
        <v>107.31399999999999</v>
      </c>
      <c r="O8">
        <v>105.90300000000001</v>
      </c>
      <c r="P8">
        <v>12.5</v>
      </c>
      <c r="Q8">
        <v>42.2</v>
      </c>
      <c r="R8">
        <v>16.600000000000001</v>
      </c>
      <c r="S8">
        <v>4.59</v>
      </c>
      <c r="T8" s="22">
        <v>28</v>
      </c>
      <c r="U8" s="23">
        <f t="shared" ref="U8:U35" si="0">D8-D9</f>
        <v>98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2926</v>
      </c>
      <c r="E9">
        <v>405</v>
      </c>
      <c r="F9">
        <v>7.4264279999999996</v>
      </c>
      <c r="G9">
        <v>0</v>
      </c>
      <c r="H9">
        <v>103.217</v>
      </c>
      <c r="I9">
        <v>22</v>
      </c>
      <c r="J9">
        <v>10.5</v>
      </c>
      <c r="K9">
        <v>60.7</v>
      </c>
      <c r="L9">
        <v>1.0141</v>
      </c>
      <c r="M9">
        <v>99.634</v>
      </c>
      <c r="N9">
        <v>105.54</v>
      </c>
      <c r="O9">
        <v>104.142</v>
      </c>
      <c r="P9">
        <v>16.7</v>
      </c>
      <c r="Q9">
        <v>35.5</v>
      </c>
      <c r="R9">
        <v>17.899999999999999</v>
      </c>
      <c r="S9">
        <v>4.5999999999999996</v>
      </c>
      <c r="T9" s="16">
        <v>27</v>
      </c>
      <c r="U9" s="23">
        <f t="shared" si="0"/>
        <v>244</v>
      </c>
      <c r="V9" s="16"/>
    </row>
    <row r="10" spans="1:22">
      <c r="A10" s="16">
        <v>27</v>
      </c>
      <c r="B10" t="s">
        <v>192</v>
      </c>
      <c r="C10" t="s">
        <v>14</v>
      </c>
      <c r="D10">
        <v>2682</v>
      </c>
      <c r="E10">
        <v>372</v>
      </c>
      <c r="F10">
        <v>7.1699330000000003</v>
      </c>
      <c r="G10">
        <v>0</v>
      </c>
      <c r="H10">
        <v>101.63500000000001</v>
      </c>
      <c r="I10">
        <v>21.3</v>
      </c>
      <c r="J10">
        <v>9.1999999999999993</v>
      </c>
      <c r="K10">
        <v>63.8</v>
      </c>
      <c r="L10">
        <v>1.0135000000000001</v>
      </c>
      <c r="M10">
        <v>97.103999999999999</v>
      </c>
      <c r="N10">
        <v>104.336</v>
      </c>
      <c r="O10">
        <v>100.538</v>
      </c>
      <c r="P10">
        <v>15.7</v>
      </c>
      <c r="Q10">
        <v>31.6</v>
      </c>
      <c r="R10">
        <v>17.7</v>
      </c>
      <c r="S10">
        <v>4.59</v>
      </c>
      <c r="T10" s="16">
        <v>26</v>
      </c>
      <c r="U10" s="23">
        <f t="shared" si="0"/>
        <v>209</v>
      </c>
      <c r="V10" s="16"/>
    </row>
    <row r="11" spans="1:22">
      <c r="A11" s="16">
        <v>26</v>
      </c>
      <c r="B11" t="s">
        <v>193</v>
      </c>
      <c r="C11" t="s">
        <v>14</v>
      </c>
      <c r="D11">
        <v>2473</v>
      </c>
      <c r="E11">
        <v>343</v>
      </c>
      <c r="F11">
        <v>7.089906</v>
      </c>
      <c r="G11">
        <v>0</v>
      </c>
      <c r="H11">
        <v>100.887</v>
      </c>
      <c r="I11">
        <v>19.899999999999999</v>
      </c>
      <c r="J11">
        <v>9.5</v>
      </c>
      <c r="K11">
        <v>61.2</v>
      </c>
      <c r="L11">
        <v>1.0133000000000001</v>
      </c>
      <c r="M11">
        <v>98.09</v>
      </c>
      <c r="N11">
        <v>104.223</v>
      </c>
      <c r="O11">
        <v>99.486999999999995</v>
      </c>
      <c r="P11">
        <v>15.4</v>
      </c>
      <c r="Q11">
        <v>28.8</v>
      </c>
      <c r="R11">
        <v>17.899999999999999</v>
      </c>
      <c r="S11">
        <v>4.5999999999999996</v>
      </c>
      <c r="T11" s="16">
        <v>25</v>
      </c>
      <c r="U11" s="23">
        <f t="shared" si="0"/>
        <v>215</v>
      </c>
      <c r="V11" s="16"/>
    </row>
    <row r="12" spans="1:22">
      <c r="A12" s="16">
        <v>25</v>
      </c>
      <c r="B12" t="s">
        <v>194</v>
      </c>
      <c r="C12" t="s">
        <v>14</v>
      </c>
      <c r="D12">
        <v>2258</v>
      </c>
      <c r="E12">
        <v>313</v>
      </c>
      <c r="F12">
        <v>7.0568160000000004</v>
      </c>
      <c r="G12">
        <v>0</v>
      </c>
      <c r="H12">
        <v>101.35899999999999</v>
      </c>
      <c r="I12">
        <v>21.4</v>
      </c>
      <c r="J12">
        <v>15.3</v>
      </c>
      <c r="K12">
        <v>61</v>
      </c>
      <c r="L12">
        <v>1.0132000000000001</v>
      </c>
      <c r="M12">
        <v>97.748999999999995</v>
      </c>
      <c r="N12">
        <v>104.173</v>
      </c>
      <c r="O12">
        <v>99.245000000000005</v>
      </c>
      <c r="P12">
        <v>16.2</v>
      </c>
      <c r="Q12">
        <v>27.5</v>
      </c>
      <c r="R12">
        <v>18.5</v>
      </c>
      <c r="S12">
        <v>4.5999999999999996</v>
      </c>
      <c r="T12" s="16">
        <v>24</v>
      </c>
      <c r="U12" s="23">
        <f t="shared" si="0"/>
        <v>350</v>
      </c>
      <c r="V12" s="16"/>
    </row>
    <row r="13" spans="1:22">
      <c r="A13" s="16">
        <v>24</v>
      </c>
      <c r="B13" t="s">
        <v>195</v>
      </c>
      <c r="C13" t="s">
        <v>14</v>
      </c>
      <c r="D13">
        <v>1908</v>
      </c>
      <c r="E13">
        <v>264</v>
      </c>
      <c r="F13">
        <v>6.9900370000000001</v>
      </c>
      <c r="G13">
        <v>0</v>
      </c>
      <c r="H13">
        <v>100.98099999999999</v>
      </c>
      <c r="I13">
        <v>20.7</v>
      </c>
      <c r="J13">
        <v>11.1</v>
      </c>
      <c r="K13">
        <v>61.6</v>
      </c>
      <c r="L13">
        <v>1.0127999999999999</v>
      </c>
      <c r="M13">
        <v>98.396000000000001</v>
      </c>
      <c r="N13">
        <v>103.898</v>
      </c>
      <c r="O13">
        <v>98.884</v>
      </c>
      <c r="P13">
        <v>16.600000000000001</v>
      </c>
      <c r="Q13">
        <v>32.700000000000003</v>
      </c>
      <c r="R13">
        <v>20.100000000000001</v>
      </c>
      <c r="S13">
        <v>4.5999999999999996</v>
      </c>
      <c r="T13" s="16">
        <v>23</v>
      </c>
      <c r="U13" s="23">
        <f t="shared" si="0"/>
        <v>256</v>
      </c>
      <c r="V13" s="16"/>
    </row>
    <row r="14" spans="1:22">
      <c r="A14" s="16">
        <v>23</v>
      </c>
      <c r="B14" t="s">
        <v>13</v>
      </c>
      <c r="C14" t="s">
        <v>14</v>
      </c>
      <c r="D14">
        <v>1652</v>
      </c>
      <c r="E14">
        <v>228</v>
      </c>
      <c r="F14">
        <v>7.2646430000000004</v>
      </c>
      <c r="G14">
        <v>0</v>
      </c>
      <c r="H14">
        <v>104.78100000000001</v>
      </c>
      <c r="I14">
        <v>25.5</v>
      </c>
      <c r="J14">
        <v>5.4</v>
      </c>
      <c r="K14">
        <v>61.7</v>
      </c>
      <c r="L14">
        <v>1.0136000000000001</v>
      </c>
      <c r="M14">
        <v>101.30800000000001</v>
      </c>
      <c r="N14">
        <v>106.205</v>
      </c>
      <c r="O14">
        <v>102.289</v>
      </c>
      <c r="P14">
        <v>17.100000000000001</v>
      </c>
      <c r="Q14">
        <v>41.6</v>
      </c>
      <c r="R14">
        <v>19</v>
      </c>
      <c r="S14">
        <v>4.5999999999999996</v>
      </c>
      <c r="T14" s="16">
        <v>22</v>
      </c>
      <c r="U14" s="23">
        <f t="shared" si="0"/>
        <v>122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1530</v>
      </c>
      <c r="E15">
        <v>211</v>
      </c>
      <c r="F15">
        <v>7.497992</v>
      </c>
      <c r="G15">
        <v>0</v>
      </c>
      <c r="H15">
        <v>103.57899999999999</v>
      </c>
      <c r="I15">
        <v>21.4</v>
      </c>
      <c r="J15">
        <v>2.1</v>
      </c>
      <c r="K15">
        <v>58.2</v>
      </c>
      <c r="L15">
        <v>1.0143</v>
      </c>
      <c r="M15">
        <v>101.334</v>
      </c>
      <c r="N15">
        <v>106.387</v>
      </c>
      <c r="O15">
        <v>104.86</v>
      </c>
      <c r="P15">
        <v>14.5</v>
      </c>
      <c r="Q15">
        <v>36.1</v>
      </c>
      <c r="R15">
        <v>17.2</v>
      </c>
      <c r="S15">
        <v>4.5999999999999996</v>
      </c>
      <c r="T15" s="22">
        <v>21</v>
      </c>
      <c r="U15" s="23">
        <f t="shared" si="0"/>
        <v>49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1481</v>
      </c>
      <c r="E16">
        <v>205</v>
      </c>
      <c r="F16">
        <v>7.2704399999999998</v>
      </c>
      <c r="G16">
        <v>0</v>
      </c>
      <c r="H16">
        <v>101.65900000000001</v>
      </c>
      <c r="I16">
        <v>20.100000000000001</v>
      </c>
      <c r="J16">
        <v>10.6</v>
      </c>
      <c r="K16">
        <v>62.2</v>
      </c>
      <c r="L16">
        <v>1.0133000000000001</v>
      </c>
      <c r="M16">
        <v>98.700999999999993</v>
      </c>
      <c r="N16">
        <v>103.812</v>
      </c>
      <c r="O16">
        <v>103.155</v>
      </c>
      <c r="P16">
        <v>15.5</v>
      </c>
      <c r="Q16">
        <v>28.3</v>
      </c>
      <c r="R16">
        <v>21.1</v>
      </c>
      <c r="S16">
        <v>4.5999999999999996</v>
      </c>
      <c r="T16" s="16">
        <v>20</v>
      </c>
      <c r="U16" s="23">
        <f t="shared" si="0"/>
        <v>244</v>
      </c>
      <c r="V16" s="16"/>
    </row>
    <row r="17" spans="1:22">
      <c r="A17" s="16">
        <v>20</v>
      </c>
      <c r="B17" t="s">
        <v>17</v>
      </c>
      <c r="C17" t="s">
        <v>14</v>
      </c>
      <c r="D17">
        <v>1237</v>
      </c>
      <c r="E17">
        <v>171</v>
      </c>
      <c r="F17">
        <v>7.0364589999999998</v>
      </c>
      <c r="G17">
        <v>0</v>
      </c>
      <c r="H17">
        <v>101.02800000000001</v>
      </c>
      <c r="I17">
        <v>23.6</v>
      </c>
      <c r="J17">
        <v>10.199999999999999</v>
      </c>
      <c r="K17">
        <v>62</v>
      </c>
      <c r="L17">
        <v>1.0129999999999999</v>
      </c>
      <c r="M17">
        <v>98.106999999999999</v>
      </c>
      <c r="N17">
        <v>103.46899999999999</v>
      </c>
      <c r="O17">
        <v>99.355000000000004</v>
      </c>
      <c r="P17">
        <v>15.9</v>
      </c>
      <c r="Q17">
        <v>38.6</v>
      </c>
      <c r="R17">
        <v>19.600000000000001</v>
      </c>
      <c r="S17">
        <v>4.5999999999999996</v>
      </c>
      <c r="T17" s="16">
        <v>19</v>
      </c>
      <c r="U17" s="23">
        <f t="shared" si="0"/>
        <v>235</v>
      </c>
      <c r="V17" s="16"/>
    </row>
    <row r="18" spans="1:22">
      <c r="A18" s="16">
        <v>19</v>
      </c>
      <c r="B18" t="s">
        <v>18</v>
      </c>
      <c r="C18" t="s">
        <v>14</v>
      </c>
      <c r="D18">
        <v>1002</v>
      </c>
      <c r="E18">
        <v>138</v>
      </c>
      <c r="F18">
        <v>7.1484899999999998</v>
      </c>
      <c r="G18">
        <v>0</v>
      </c>
      <c r="H18">
        <v>100.986</v>
      </c>
      <c r="I18">
        <v>22.8</v>
      </c>
      <c r="J18">
        <v>9.6999999999999993</v>
      </c>
      <c r="K18">
        <v>61.3</v>
      </c>
      <c r="L18">
        <v>1.0132000000000001</v>
      </c>
      <c r="M18">
        <v>96.066000000000003</v>
      </c>
      <c r="N18">
        <v>104.26300000000001</v>
      </c>
      <c r="O18">
        <v>100.842</v>
      </c>
      <c r="P18">
        <v>15.7</v>
      </c>
      <c r="Q18">
        <v>34.5</v>
      </c>
      <c r="R18">
        <v>19.399999999999999</v>
      </c>
      <c r="S18">
        <v>4.5999999999999996</v>
      </c>
      <c r="T18" s="16">
        <v>18</v>
      </c>
      <c r="U18" s="23">
        <f t="shared" si="0"/>
        <v>223</v>
      </c>
      <c r="V18" s="16"/>
    </row>
    <row r="19" spans="1:22">
      <c r="A19" s="16">
        <v>18</v>
      </c>
      <c r="B19" t="s">
        <v>19</v>
      </c>
      <c r="C19" t="s">
        <v>14</v>
      </c>
      <c r="D19">
        <v>779</v>
      </c>
      <c r="E19">
        <v>106</v>
      </c>
      <c r="F19">
        <v>6.9521790000000001</v>
      </c>
      <c r="G19">
        <v>0</v>
      </c>
      <c r="H19">
        <v>100.67400000000001</v>
      </c>
      <c r="I19">
        <v>24.1</v>
      </c>
      <c r="J19">
        <v>9.5</v>
      </c>
      <c r="K19">
        <v>63.1</v>
      </c>
      <c r="L19">
        <v>1.0125999999999999</v>
      </c>
      <c r="M19">
        <v>96.228999999999999</v>
      </c>
      <c r="N19">
        <v>103.396</v>
      </c>
      <c r="O19">
        <v>98.591999999999999</v>
      </c>
      <c r="P19">
        <v>17.8</v>
      </c>
      <c r="Q19">
        <v>35</v>
      </c>
      <c r="R19">
        <v>20.8</v>
      </c>
      <c r="S19">
        <v>4.6100000000000003</v>
      </c>
      <c r="T19" s="16">
        <v>17</v>
      </c>
      <c r="U19" s="23">
        <f t="shared" si="0"/>
        <v>216</v>
      </c>
      <c r="V19" s="16"/>
    </row>
    <row r="20" spans="1:22">
      <c r="A20" s="16">
        <v>17</v>
      </c>
      <c r="B20" t="s">
        <v>20</v>
      </c>
      <c r="C20" t="s">
        <v>14</v>
      </c>
      <c r="D20">
        <v>563</v>
      </c>
      <c r="E20">
        <v>76</v>
      </c>
      <c r="F20">
        <v>6.9655199999999997</v>
      </c>
      <c r="G20">
        <v>0</v>
      </c>
      <c r="H20">
        <v>101.779</v>
      </c>
      <c r="I20">
        <v>24.9</v>
      </c>
      <c r="J20">
        <v>10.7</v>
      </c>
      <c r="K20">
        <v>62.1</v>
      </c>
      <c r="L20">
        <v>1.0125999999999999</v>
      </c>
      <c r="M20">
        <v>98.085999999999999</v>
      </c>
      <c r="N20">
        <v>103.71599999999999</v>
      </c>
      <c r="O20">
        <v>98.93</v>
      </c>
      <c r="P20">
        <v>14.8</v>
      </c>
      <c r="Q20">
        <v>40.200000000000003</v>
      </c>
      <c r="R20">
        <v>21.2</v>
      </c>
      <c r="S20">
        <v>4.5999999999999996</v>
      </c>
      <c r="T20" s="16">
        <v>16</v>
      </c>
      <c r="U20" s="23">
        <f t="shared" si="0"/>
        <v>246</v>
      </c>
      <c r="V20" s="16"/>
    </row>
    <row r="21" spans="1:22">
      <c r="A21" s="16">
        <v>16</v>
      </c>
      <c r="B21" t="s">
        <v>21</v>
      </c>
      <c r="C21" t="s">
        <v>14</v>
      </c>
      <c r="D21">
        <v>317</v>
      </c>
      <c r="E21">
        <v>41</v>
      </c>
      <c r="F21">
        <v>7.2840910000000001</v>
      </c>
      <c r="G21">
        <v>0</v>
      </c>
      <c r="H21">
        <v>105</v>
      </c>
      <c r="I21">
        <v>27</v>
      </c>
      <c r="J21">
        <v>3.7</v>
      </c>
      <c r="K21">
        <v>60.3</v>
      </c>
      <c r="L21">
        <v>1.0134000000000001</v>
      </c>
      <c r="M21">
        <v>100.93</v>
      </c>
      <c r="N21">
        <v>106.203</v>
      </c>
      <c r="O21">
        <v>103.17100000000001</v>
      </c>
      <c r="P21">
        <v>13.8</v>
      </c>
      <c r="Q21">
        <v>43</v>
      </c>
      <c r="R21">
        <v>20.6</v>
      </c>
      <c r="S21">
        <v>4.5999999999999996</v>
      </c>
      <c r="T21" s="16">
        <v>15</v>
      </c>
      <c r="U21" s="23">
        <f t="shared" si="0"/>
        <v>83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234</v>
      </c>
      <c r="E22">
        <v>30</v>
      </c>
      <c r="F22">
        <v>7.4736849999999997</v>
      </c>
      <c r="G22">
        <v>0</v>
      </c>
      <c r="H22">
        <v>104.325</v>
      </c>
      <c r="I22">
        <v>23.5</v>
      </c>
      <c r="J22">
        <v>5.6</v>
      </c>
      <c r="K22">
        <v>63.8</v>
      </c>
      <c r="L22">
        <v>1.0139</v>
      </c>
      <c r="M22">
        <v>101.785</v>
      </c>
      <c r="N22">
        <v>106.532</v>
      </c>
      <c r="O22">
        <v>105.431</v>
      </c>
      <c r="P22">
        <v>11.7</v>
      </c>
      <c r="Q22">
        <v>37.700000000000003</v>
      </c>
      <c r="R22">
        <v>19.600000000000001</v>
      </c>
      <c r="S22">
        <v>4.5999999999999996</v>
      </c>
      <c r="T22" s="22">
        <v>14</v>
      </c>
      <c r="U22" s="23">
        <f t="shared" si="0"/>
        <v>128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106</v>
      </c>
      <c r="E23">
        <v>12</v>
      </c>
      <c r="F23" t="s">
        <v>133</v>
      </c>
      <c r="G23">
        <v>0</v>
      </c>
      <c r="H23">
        <v>89.111999999999995</v>
      </c>
      <c r="I23">
        <v>22.1</v>
      </c>
      <c r="J23">
        <v>6.4</v>
      </c>
      <c r="K23">
        <v>954.2</v>
      </c>
      <c r="L23">
        <v>1.0138</v>
      </c>
      <c r="M23">
        <v>11.387</v>
      </c>
      <c r="N23">
        <v>105.077</v>
      </c>
      <c r="O23">
        <v>104.45</v>
      </c>
      <c r="P23">
        <v>13.5</v>
      </c>
      <c r="Q23">
        <v>36</v>
      </c>
      <c r="R23">
        <v>19.399999999999999</v>
      </c>
      <c r="S23">
        <v>4.5999999999999996</v>
      </c>
      <c r="T23" s="16">
        <v>13</v>
      </c>
      <c r="U23" s="23">
        <f>D23-G23</f>
        <v>106</v>
      </c>
      <c r="V23" s="16"/>
    </row>
    <row r="24" spans="1:22">
      <c r="A24" s="16">
        <v>13</v>
      </c>
      <c r="B24" s="55">
        <v>0.375</v>
      </c>
      <c r="C24">
        <v>2014</v>
      </c>
      <c r="D24">
        <v>229695</v>
      </c>
      <c r="E24">
        <v>2296950</v>
      </c>
      <c r="F24">
        <v>207929</v>
      </c>
      <c r="G24">
        <v>2079295</v>
      </c>
      <c r="H24">
        <v>0</v>
      </c>
      <c r="I24">
        <v>4</v>
      </c>
      <c r="J24">
        <v>90.362399999999994</v>
      </c>
      <c r="K24">
        <v>21.53</v>
      </c>
      <c r="L24">
        <v>24.47</v>
      </c>
      <c r="M24">
        <v>7</v>
      </c>
      <c r="T24" s="16">
        <v>12</v>
      </c>
      <c r="U24" s="23">
        <f t="shared" si="0"/>
        <v>199</v>
      </c>
      <c r="V24" s="16"/>
    </row>
    <row r="25" spans="1:22">
      <c r="A25" s="16">
        <v>12</v>
      </c>
      <c r="B25" s="55">
        <v>0.375</v>
      </c>
      <c r="C25">
        <v>2014</v>
      </c>
      <c r="D25">
        <v>229496</v>
      </c>
      <c r="E25">
        <v>2294968</v>
      </c>
      <c r="F25">
        <v>207902</v>
      </c>
      <c r="G25">
        <v>2079021</v>
      </c>
      <c r="H25">
        <v>0</v>
      </c>
      <c r="I25">
        <v>4</v>
      </c>
      <c r="J25">
        <v>90.648099999999999</v>
      </c>
      <c r="K25">
        <v>23.42</v>
      </c>
      <c r="L25">
        <v>23</v>
      </c>
      <c r="M25">
        <v>7</v>
      </c>
      <c r="T25" s="16">
        <v>11</v>
      </c>
      <c r="U25" s="23">
        <f t="shared" si="0"/>
        <v>257</v>
      </c>
      <c r="V25" s="16"/>
    </row>
    <row r="26" spans="1:22">
      <c r="A26" s="16">
        <v>11</v>
      </c>
      <c r="B26" s="55">
        <v>0.375</v>
      </c>
      <c r="C26">
        <v>2014</v>
      </c>
      <c r="D26">
        <v>229239</v>
      </c>
      <c r="E26">
        <v>2292394</v>
      </c>
      <c r="F26">
        <v>207866</v>
      </c>
      <c r="G26">
        <v>2078664</v>
      </c>
      <c r="H26">
        <v>0</v>
      </c>
      <c r="I26">
        <v>4</v>
      </c>
      <c r="J26">
        <v>89.509299999999996</v>
      </c>
      <c r="K26">
        <v>21.81</v>
      </c>
      <c r="L26">
        <v>24.37</v>
      </c>
      <c r="M26">
        <v>7</v>
      </c>
      <c r="T26" s="16">
        <v>10</v>
      </c>
      <c r="U26" s="23">
        <f t="shared" si="0"/>
        <v>246</v>
      </c>
      <c r="V26" s="16"/>
    </row>
    <row r="27" spans="1:22">
      <c r="A27" s="16">
        <v>10</v>
      </c>
      <c r="B27" s="55">
        <v>0.375</v>
      </c>
      <c r="C27">
        <v>2014</v>
      </c>
      <c r="D27">
        <v>228993</v>
      </c>
      <c r="E27">
        <v>2289936</v>
      </c>
      <c r="F27">
        <v>207832</v>
      </c>
      <c r="G27">
        <v>2078321</v>
      </c>
      <c r="H27">
        <v>0</v>
      </c>
      <c r="I27">
        <v>4</v>
      </c>
      <c r="J27">
        <v>89.727599999999995</v>
      </c>
      <c r="K27">
        <v>21.97</v>
      </c>
      <c r="L27">
        <v>24.61</v>
      </c>
      <c r="M27">
        <v>7</v>
      </c>
      <c r="T27" s="16">
        <v>9</v>
      </c>
      <c r="U27" s="23">
        <f t="shared" si="0"/>
        <v>246</v>
      </c>
      <c r="V27" s="16"/>
    </row>
    <row r="28" spans="1:22">
      <c r="A28" s="16">
        <v>9</v>
      </c>
      <c r="B28" s="55">
        <v>0.375</v>
      </c>
      <c r="C28">
        <v>2014</v>
      </c>
      <c r="D28">
        <v>228747</v>
      </c>
      <c r="E28">
        <v>2287474</v>
      </c>
      <c r="F28">
        <v>207797</v>
      </c>
      <c r="G28">
        <v>2077978</v>
      </c>
      <c r="H28">
        <v>0</v>
      </c>
      <c r="I28">
        <v>4</v>
      </c>
      <c r="J28">
        <v>92.919899999999998</v>
      </c>
      <c r="K28">
        <v>19.760000000000002</v>
      </c>
      <c r="L28">
        <v>5.16</v>
      </c>
      <c r="M28">
        <v>7</v>
      </c>
      <c r="T28" s="16">
        <v>8</v>
      </c>
      <c r="U28" s="23">
        <f t="shared" si="0"/>
        <v>26</v>
      </c>
      <c r="V28" s="16"/>
    </row>
    <row r="29" spans="1:22" s="25" customFormat="1">
      <c r="A29" s="21">
        <v>8</v>
      </c>
      <c r="B29" s="55">
        <v>0.375</v>
      </c>
      <c r="C29">
        <v>2014</v>
      </c>
      <c r="D29">
        <v>228721</v>
      </c>
      <c r="E29">
        <v>2287212</v>
      </c>
      <c r="F29">
        <v>207794</v>
      </c>
      <c r="G29">
        <v>2077943</v>
      </c>
      <c r="H29">
        <v>0</v>
      </c>
      <c r="I29">
        <v>4</v>
      </c>
      <c r="J29">
        <v>92.341300000000004</v>
      </c>
      <c r="K29">
        <v>22.93</v>
      </c>
      <c r="L29">
        <v>21.2</v>
      </c>
      <c r="M29">
        <v>7</v>
      </c>
      <c r="N29"/>
      <c r="O29"/>
      <c r="P29"/>
      <c r="Q29"/>
      <c r="R29"/>
      <c r="S29"/>
      <c r="T29" s="22">
        <v>7</v>
      </c>
      <c r="U29" s="23">
        <f t="shared" si="0"/>
        <v>73</v>
      </c>
      <c r="V29" s="24">
        <v>8</v>
      </c>
    </row>
    <row r="30" spans="1:22">
      <c r="A30" s="16">
        <v>7</v>
      </c>
      <c r="B30" s="55">
        <v>0.375</v>
      </c>
      <c r="C30">
        <v>2014</v>
      </c>
      <c r="D30">
        <v>228648</v>
      </c>
      <c r="E30">
        <v>2286486</v>
      </c>
      <c r="F30">
        <v>207784</v>
      </c>
      <c r="G30">
        <v>2077844</v>
      </c>
      <c r="H30">
        <v>0</v>
      </c>
      <c r="I30">
        <v>4</v>
      </c>
      <c r="J30">
        <v>90.774600000000007</v>
      </c>
      <c r="K30">
        <v>21.74</v>
      </c>
      <c r="L30">
        <v>22.73</v>
      </c>
      <c r="M30">
        <v>7</v>
      </c>
      <c r="T30" s="16">
        <v>6</v>
      </c>
      <c r="U30" s="23">
        <f t="shared" si="0"/>
        <v>214</v>
      </c>
      <c r="V30" s="5"/>
    </row>
    <row r="31" spans="1:22">
      <c r="A31" s="16">
        <v>6</v>
      </c>
      <c r="B31" s="55">
        <v>0.375</v>
      </c>
      <c r="C31">
        <v>2014</v>
      </c>
      <c r="D31">
        <v>228434</v>
      </c>
      <c r="E31">
        <v>2284344</v>
      </c>
      <c r="F31">
        <v>207754</v>
      </c>
      <c r="G31">
        <v>2077549</v>
      </c>
      <c r="H31">
        <v>0</v>
      </c>
      <c r="I31">
        <v>4</v>
      </c>
      <c r="J31">
        <v>90.248199999999997</v>
      </c>
      <c r="K31">
        <v>22.15</v>
      </c>
      <c r="L31">
        <v>25.77</v>
      </c>
      <c r="M31">
        <v>7</v>
      </c>
      <c r="T31" s="16">
        <v>5</v>
      </c>
      <c r="U31" s="23">
        <f t="shared" si="0"/>
        <v>268</v>
      </c>
      <c r="V31" s="5"/>
    </row>
    <row r="32" spans="1:22">
      <c r="A32" s="16">
        <v>5</v>
      </c>
      <c r="B32" s="55">
        <v>0.375</v>
      </c>
      <c r="C32">
        <v>2014</v>
      </c>
      <c r="D32">
        <v>228166</v>
      </c>
      <c r="E32">
        <v>2281662</v>
      </c>
      <c r="F32">
        <v>207717</v>
      </c>
      <c r="G32">
        <v>2077177</v>
      </c>
      <c r="H32">
        <v>0</v>
      </c>
      <c r="I32">
        <v>4</v>
      </c>
      <c r="J32">
        <v>90.127899999999997</v>
      </c>
      <c r="K32">
        <v>22.16</v>
      </c>
      <c r="L32">
        <v>29</v>
      </c>
      <c r="M32">
        <v>7</v>
      </c>
      <c r="T32" s="16">
        <v>4</v>
      </c>
      <c r="U32" s="23">
        <f t="shared" si="0"/>
        <v>329</v>
      </c>
      <c r="V32" s="5"/>
    </row>
    <row r="33" spans="1:22">
      <c r="A33" s="16">
        <v>4</v>
      </c>
      <c r="B33" s="55">
        <v>0.375</v>
      </c>
      <c r="C33">
        <v>2014</v>
      </c>
      <c r="D33">
        <v>227837</v>
      </c>
      <c r="E33">
        <v>2278371</v>
      </c>
      <c r="F33">
        <v>207672</v>
      </c>
      <c r="G33">
        <v>2076720</v>
      </c>
      <c r="H33">
        <v>0</v>
      </c>
      <c r="I33">
        <v>4</v>
      </c>
      <c r="J33">
        <v>90.877300000000005</v>
      </c>
      <c r="K33">
        <v>21.43</v>
      </c>
      <c r="L33">
        <v>24.15</v>
      </c>
      <c r="M33">
        <v>7</v>
      </c>
      <c r="T33" s="16">
        <v>3</v>
      </c>
      <c r="U33" s="23">
        <f t="shared" si="0"/>
        <v>245</v>
      </c>
      <c r="V33" s="5"/>
    </row>
    <row r="34" spans="1:22">
      <c r="A34" s="16">
        <v>3</v>
      </c>
      <c r="B34" s="55">
        <v>0.375</v>
      </c>
      <c r="C34">
        <v>2014</v>
      </c>
      <c r="D34">
        <v>227592</v>
      </c>
      <c r="E34">
        <v>2275927</v>
      </c>
      <c r="F34">
        <v>207638</v>
      </c>
      <c r="G34">
        <v>2076384</v>
      </c>
      <c r="H34">
        <v>0</v>
      </c>
      <c r="I34">
        <v>4</v>
      </c>
      <c r="J34">
        <v>90.694699999999997</v>
      </c>
      <c r="K34">
        <v>19.48</v>
      </c>
      <c r="L34">
        <v>27.53</v>
      </c>
      <c r="M34">
        <v>7</v>
      </c>
      <c r="T34" s="16">
        <v>2</v>
      </c>
      <c r="U34" s="23">
        <f t="shared" si="0"/>
        <v>183</v>
      </c>
      <c r="V34" s="5"/>
    </row>
    <row r="35" spans="1:22">
      <c r="A35" s="16">
        <v>2</v>
      </c>
      <c r="B35" s="55">
        <v>0.375</v>
      </c>
      <c r="C35">
        <v>2014</v>
      </c>
      <c r="D35">
        <v>227409</v>
      </c>
      <c r="E35">
        <v>2274091</v>
      </c>
      <c r="F35">
        <v>207613</v>
      </c>
      <c r="G35">
        <v>2076133</v>
      </c>
      <c r="H35">
        <v>0</v>
      </c>
      <c r="I35">
        <v>4</v>
      </c>
      <c r="J35">
        <v>93.272900000000007</v>
      </c>
      <c r="K35">
        <v>19.23</v>
      </c>
      <c r="L35">
        <v>15.09</v>
      </c>
      <c r="M35">
        <v>7</v>
      </c>
      <c r="T35" s="16">
        <v>1</v>
      </c>
      <c r="U35" s="23">
        <f t="shared" si="0"/>
        <v>34</v>
      </c>
      <c r="V35" s="5"/>
    </row>
    <row r="36" spans="1:22">
      <c r="A36" s="16">
        <v>1</v>
      </c>
      <c r="B36" s="55">
        <v>0.375</v>
      </c>
      <c r="C36">
        <v>2014</v>
      </c>
      <c r="D36">
        <v>227375</v>
      </c>
      <c r="E36">
        <v>2273754</v>
      </c>
      <c r="F36">
        <v>207608</v>
      </c>
      <c r="G36">
        <v>2076088</v>
      </c>
      <c r="H36">
        <v>0</v>
      </c>
      <c r="I36">
        <v>4</v>
      </c>
      <c r="J36">
        <v>92.879300000000001</v>
      </c>
      <c r="K36">
        <v>22.74</v>
      </c>
      <c r="L36">
        <v>18.34</v>
      </c>
      <c r="M36">
        <v>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7163029</v>
      </c>
      <c r="T6" s="16">
        <v>30</v>
      </c>
      <c r="U6" s="23">
        <f>D6-D7</f>
        <v>3878</v>
      </c>
      <c r="V6" s="4"/>
    </row>
    <row r="7" spans="1:22">
      <c r="A7" s="16">
        <v>30</v>
      </c>
      <c r="B7" t="s">
        <v>189</v>
      </c>
      <c r="C7" t="s">
        <v>14</v>
      </c>
      <c r="D7">
        <v>7159151</v>
      </c>
      <c r="E7">
        <v>1344630</v>
      </c>
      <c r="F7">
        <v>7.0865770000000001</v>
      </c>
      <c r="G7">
        <v>0</v>
      </c>
      <c r="H7">
        <v>105.29900000000001</v>
      </c>
      <c r="I7">
        <v>24</v>
      </c>
      <c r="J7">
        <v>48.5</v>
      </c>
      <c r="K7">
        <v>144.30000000000001</v>
      </c>
      <c r="L7">
        <v>1.0126999999999999</v>
      </c>
      <c r="M7">
        <v>100.25700000000001</v>
      </c>
      <c r="N7">
        <v>106.51</v>
      </c>
      <c r="O7">
        <v>101.04300000000001</v>
      </c>
      <c r="P7">
        <v>15.3</v>
      </c>
      <c r="Q7">
        <v>33.4</v>
      </c>
      <c r="R7">
        <v>22.4</v>
      </c>
      <c r="S7">
        <v>5.33</v>
      </c>
      <c r="T7" s="16">
        <v>29</v>
      </c>
      <c r="U7" s="23">
        <f>D7-D8</f>
        <v>1131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7158020</v>
      </c>
      <c r="E8">
        <v>1344476</v>
      </c>
      <c r="F8">
        <v>7.6313009999999997</v>
      </c>
      <c r="G8">
        <v>0</v>
      </c>
      <c r="H8">
        <v>105.371</v>
      </c>
      <c r="I8">
        <v>20.100000000000001</v>
      </c>
      <c r="J8">
        <v>30.7</v>
      </c>
      <c r="K8">
        <v>140.69999999999999</v>
      </c>
      <c r="L8">
        <v>1.0148999999999999</v>
      </c>
      <c r="M8">
        <v>103.4</v>
      </c>
      <c r="N8">
        <v>107.396</v>
      </c>
      <c r="O8">
        <v>105.983</v>
      </c>
      <c r="P8">
        <v>13</v>
      </c>
      <c r="Q8">
        <v>29.7</v>
      </c>
      <c r="R8">
        <v>15.3</v>
      </c>
      <c r="S8">
        <v>5.33</v>
      </c>
      <c r="T8" s="22">
        <v>28</v>
      </c>
      <c r="U8" s="23">
        <f t="shared" ref="U8:U35" si="0">D8-D9</f>
        <v>722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7157298</v>
      </c>
      <c r="E9">
        <v>1344376</v>
      </c>
      <c r="F9">
        <v>7.3123699999999996</v>
      </c>
      <c r="G9">
        <v>0</v>
      </c>
      <c r="H9">
        <v>103.107</v>
      </c>
      <c r="I9">
        <v>23.1</v>
      </c>
      <c r="J9">
        <v>117.7</v>
      </c>
      <c r="K9">
        <v>264.89999999999998</v>
      </c>
      <c r="L9">
        <v>1.0132000000000001</v>
      </c>
      <c r="M9">
        <v>99.296000000000006</v>
      </c>
      <c r="N9">
        <v>105.56399999999999</v>
      </c>
      <c r="O9">
        <v>104.04</v>
      </c>
      <c r="P9">
        <v>20.8</v>
      </c>
      <c r="Q9">
        <v>26.5</v>
      </c>
      <c r="R9">
        <v>21.9</v>
      </c>
      <c r="S9">
        <v>5.33</v>
      </c>
      <c r="T9" s="16">
        <v>27</v>
      </c>
      <c r="U9" s="23">
        <f t="shared" si="0"/>
        <v>2808</v>
      </c>
      <c r="V9" s="16"/>
    </row>
    <row r="10" spans="1:22">
      <c r="A10" s="16">
        <v>27</v>
      </c>
      <c r="B10" t="s">
        <v>192</v>
      </c>
      <c r="C10" t="s">
        <v>14</v>
      </c>
      <c r="D10">
        <v>7154490</v>
      </c>
      <c r="E10">
        <v>1343985</v>
      </c>
      <c r="F10">
        <v>7.0208490000000001</v>
      </c>
      <c r="G10">
        <v>0</v>
      </c>
      <c r="H10">
        <v>101.419</v>
      </c>
      <c r="I10">
        <v>23.4</v>
      </c>
      <c r="J10">
        <v>133.9</v>
      </c>
      <c r="K10">
        <v>215.5</v>
      </c>
      <c r="L10">
        <v>1.0125</v>
      </c>
      <c r="M10">
        <v>96.68</v>
      </c>
      <c r="N10">
        <v>104.173</v>
      </c>
      <c r="O10">
        <v>100.28</v>
      </c>
      <c r="P10">
        <v>21.3</v>
      </c>
      <c r="Q10">
        <v>26.4</v>
      </c>
      <c r="R10">
        <v>22.9</v>
      </c>
      <c r="S10">
        <v>5.33</v>
      </c>
      <c r="T10" s="16">
        <v>26</v>
      </c>
      <c r="U10" s="23">
        <f t="shared" si="0"/>
        <v>3202</v>
      </c>
      <c r="V10" s="16"/>
    </row>
    <row r="11" spans="1:22">
      <c r="A11" s="16">
        <v>26</v>
      </c>
      <c r="B11" t="s">
        <v>193</v>
      </c>
      <c r="C11" t="s">
        <v>14</v>
      </c>
      <c r="D11">
        <v>7151288</v>
      </c>
      <c r="E11">
        <v>1343533</v>
      </c>
      <c r="F11">
        <v>6.9387970000000001</v>
      </c>
      <c r="G11">
        <v>0</v>
      </c>
      <c r="H11">
        <v>100.596</v>
      </c>
      <c r="I11">
        <v>23.3</v>
      </c>
      <c r="J11">
        <v>141.4</v>
      </c>
      <c r="K11">
        <v>247.2</v>
      </c>
      <c r="L11">
        <v>1.0124</v>
      </c>
      <c r="M11">
        <v>97.649000000000001</v>
      </c>
      <c r="N11">
        <v>104.117</v>
      </c>
      <c r="O11">
        <v>99.034000000000006</v>
      </c>
      <c r="P11">
        <v>21.6</v>
      </c>
      <c r="Q11">
        <v>25.9</v>
      </c>
      <c r="R11">
        <v>22.6</v>
      </c>
      <c r="S11">
        <v>5.33</v>
      </c>
      <c r="T11" s="16">
        <v>25</v>
      </c>
      <c r="U11" s="23">
        <f t="shared" si="0"/>
        <v>3385</v>
      </c>
      <c r="V11" s="16"/>
    </row>
    <row r="12" spans="1:22">
      <c r="A12" s="16">
        <v>25</v>
      </c>
      <c r="B12" t="s">
        <v>194</v>
      </c>
      <c r="C12" t="s">
        <v>14</v>
      </c>
      <c r="D12">
        <v>7147903</v>
      </c>
      <c r="E12">
        <v>1343051</v>
      </c>
      <c r="F12">
        <v>6.9001299999999999</v>
      </c>
      <c r="G12">
        <v>0</v>
      </c>
      <c r="H12">
        <v>101.136</v>
      </c>
      <c r="I12">
        <v>23.9</v>
      </c>
      <c r="J12">
        <v>122.5</v>
      </c>
      <c r="K12">
        <v>237.4</v>
      </c>
      <c r="L12">
        <v>1.0122</v>
      </c>
      <c r="M12">
        <v>97.367999999999995</v>
      </c>
      <c r="N12">
        <v>104.09399999999999</v>
      </c>
      <c r="O12">
        <v>98.79</v>
      </c>
      <c r="P12">
        <v>21.7</v>
      </c>
      <c r="Q12">
        <v>27</v>
      </c>
      <c r="R12">
        <v>23.5</v>
      </c>
      <c r="S12">
        <v>5.34</v>
      </c>
      <c r="T12" s="16">
        <v>24</v>
      </c>
      <c r="U12" s="23">
        <f t="shared" si="0"/>
        <v>2913</v>
      </c>
      <c r="V12" s="16"/>
    </row>
    <row r="13" spans="1:22">
      <c r="A13" s="16">
        <v>24</v>
      </c>
      <c r="B13" t="s">
        <v>195</v>
      </c>
      <c r="C13" t="s">
        <v>14</v>
      </c>
      <c r="D13">
        <v>7144990</v>
      </c>
      <c r="E13">
        <v>1342637</v>
      </c>
      <c r="F13">
        <v>6.874682</v>
      </c>
      <c r="G13">
        <v>0</v>
      </c>
      <c r="H13">
        <v>100.678</v>
      </c>
      <c r="I13">
        <v>23.6</v>
      </c>
      <c r="J13">
        <v>144.6</v>
      </c>
      <c r="K13">
        <v>284.39999999999998</v>
      </c>
      <c r="L13">
        <v>1.0121</v>
      </c>
      <c r="M13">
        <v>97.927000000000007</v>
      </c>
      <c r="N13">
        <v>103.758</v>
      </c>
      <c r="O13">
        <v>98.460999999999999</v>
      </c>
      <c r="P13">
        <v>21.5</v>
      </c>
      <c r="Q13">
        <v>26.1</v>
      </c>
      <c r="R13">
        <v>23.6</v>
      </c>
      <c r="S13">
        <v>5.34</v>
      </c>
      <c r="T13" s="16">
        <v>23</v>
      </c>
      <c r="U13" s="23">
        <f t="shared" si="0"/>
        <v>3457</v>
      </c>
      <c r="V13" s="16"/>
    </row>
    <row r="14" spans="1:22">
      <c r="A14" s="16">
        <v>23</v>
      </c>
      <c r="B14" t="s">
        <v>13</v>
      </c>
      <c r="C14" t="s">
        <v>14</v>
      </c>
      <c r="D14">
        <v>7141533</v>
      </c>
      <c r="E14">
        <v>1342144</v>
      </c>
      <c r="F14">
        <v>7.1857709999999999</v>
      </c>
      <c r="G14">
        <v>0</v>
      </c>
      <c r="H14">
        <v>104.77500000000001</v>
      </c>
      <c r="I14">
        <v>25.9</v>
      </c>
      <c r="J14">
        <v>11</v>
      </c>
      <c r="K14">
        <v>146.9</v>
      </c>
      <c r="L14">
        <v>1.0129999999999999</v>
      </c>
      <c r="M14">
        <v>101.19199999999999</v>
      </c>
      <c r="N14">
        <v>106.277</v>
      </c>
      <c r="O14">
        <v>102.148</v>
      </c>
      <c r="P14">
        <v>17.899999999999999</v>
      </c>
      <c r="Q14">
        <v>37.6</v>
      </c>
      <c r="R14">
        <v>21.6</v>
      </c>
      <c r="S14">
        <v>5.33</v>
      </c>
      <c r="T14" s="16">
        <v>22</v>
      </c>
      <c r="U14" s="23">
        <f t="shared" si="0"/>
        <v>218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7141315</v>
      </c>
      <c r="E15">
        <v>1342114</v>
      </c>
      <c r="F15">
        <v>7.4535819999999999</v>
      </c>
      <c r="G15">
        <v>0</v>
      </c>
      <c r="H15">
        <v>103.47199999999999</v>
      </c>
      <c r="I15">
        <v>20.8</v>
      </c>
      <c r="J15">
        <v>25.4</v>
      </c>
      <c r="K15">
        <v>156.6</v>
      </c>
      <c r="L15">
        <v>1.014</v>
      </c>
      <c r="M15">
        <v>101.03400000000001</v>
      </c>
      <c r="N15">
        <v>106.48399999999999</v>
      </c>
      <c r="O15">
        <v>104.896</v>
      </c>
      <c r="P15">
        <v>15</v>
      </c>
      <c r="Q15">
        <v>28.8</v>
      </c>
      <c r="R15">
        <v>18.899999999999999</v>
      </c>
      <c r="S15">
        <v>5.33</v>
      </c>
      <c r="T15" s="22">
        <v>21</v>
      </c>
      <c r="U15" s="23">
        <f t="shared" si="0"/>
        <v>587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7140728</v>
      </c>
      <c r="E16">
        <v>1342032</v>
      </c>
      <c r="F16">
        <v>7.210947</v>
      </c>
      <c r="G16">
        <v>0</v>
      </c>
      <c r="H16">
        <v>101.43300000000001</v>
      </c>
      <c r="I16">
        <v>23.4</v>
      </c>
      <c r="J16">
        <v>119.7</v>
      </c>
      <c r="K16">
        <v>226.7</v>
      </c>
      <c r="L16">
        <v>1.0128999999999999</v>
      </c>
      <c r="M16">
        <v>98.337999999999994</v>
      </c>
      <c r="N16">
        <v>103.69199999999999</v>
      </c>
      <c r="O16">
        <v>103.033</v>
      </c>
      <c r="P16">
        <v>21</v>
      </c>
      <c r="Q16">
        <v>26.7</v>
      </c>
      <c r="R16">
        <v>23.1</v>
      </c>
      <c r="S16">
        <v>5.33</v>
      </c>
      <c r="T16" s="16">
        <v>20</v>
      </c>
      <c r="U16" s="23">
        <f t="shared" si="0"/>
        <v>2853</v>
      </c>
      <c r="V16" s="16"/>
    </row>
    <row r="17" spans="1:22">
      <c r="A17" s="16">
        <v>20</v>
      </c>
      <c r="B17" t="s">
        <v>17</v>
      </c>
      <c r="C17" t="s">
        <v>14</v>
      </c>
      <c r="D17">
        <v>7137875</v>
      </c>
      <c r="E17">
        <v>1341629</v>
      </c>
      <c r="F17">
        <v>6.9177569999999999</v>
      </c>
      <c r="G17">
        <v>0</v>
      </c>
      <c r="H17">
        <v>100.729</v>
      </c>
      <c r="I17">
        <v>24.3</v>
      </c>
      <c r="J17">
        <v>149.6</v>
      </c>
      <c r="K17">
        <v>241.3</v>
      </c>
      <c r="L17">
        <v>1.0123</v>
      </c>
      <c r="M17">
        <v>97.534999999999997</v>
      </c>
      <c r="N17">
        <v>103.402</v>
      </c>
      <c r="O17">
        <v>98.978999999999999</v>
      </c>
      <c r="P17">
        <v>22.5</v>
      </c>
      <c r="Q17">
        <v>28.2</v>
      </c>
      <c r="R17">
        <v>23.3</v>
      </c>
      <c r="S17">
        <v>5.33</v>
      </c>
      <c r="T17" s="16">
        <v>19</v>
      </c>
      <c r="U17" s="23">
        <f t="shared" si="0"/>
        <v>3585</v>
      </c>
      <c r="V17" s="16"/>
    </row>
    <row r="18" spans="1:22">
      <c r="A18" s="16">
        <v>19</v>
      </c>
      <c r="B18" t="s">
        <v>18</v>
      </c>
      <c r="C18" t="s">
        <v>14</v>
      </c>
      <c r="D18">
        <v>7134290</v>
      </c>
      <c r="E18">
        <v>1341117</v>
      </c>
      <c r="F18">
        <v>7.0162890000000004</v>
      </c>
      <c r="G18">
        <v>0</v>
      </c>
      <c r="H18">
        <v>100.69799999999999</v>
      </c>
      <c r="I18">
        <v>24.5</v>
      </c>
      <c r="J18">
        <v>143.19999999999999</v>
      </c>
      <c r="K18">
        <v>249.8</v>
      </c>
      <c r="L18">
        <v>1.0124</v>
      </c>
      <c r="M18">
        <v>95.503</v>
      </c>
      <c r="N18">
        <v>104.267</v>
      </c>
      <c r="O18">
        <v>100.589</v>
      </c>
      <c r="P18">
        <v>22.4</v>
      </c>
      <c r="Q18">
        <v>28.4</v>
      </c>
      <c r="R18">
        <v>23.9</v>
      </c>
      <c r="S18">
        <v>5.33</v>
      </c>
      <c r="T18" s="16">
        <v>18</v>
      </c>
      <c r="U18" s="23">
        <f t="shared" si="0"/>
        <v>3424</v>
      </c>
      <c r="V18" s="16"/>
    </row>
    <row r="19" spans="1:22">
      <c r="A19" s="16">
        <v>18</v>
      </c>
      <c r="B19" t="s">
        <v>19</v>
      </c>
      <c r="C19" t="s">
        <v>14</v>
      </c>
      <c r="D19">
        <v>7130866</v>
      </c>
      <c r="E19">
        <v>1340629</v>
      </c>
      <c r="F19">
        <v>6.8403840000000002</v>
      </c>
      <c r="G19">
        <v>0</v>
      </c>
      <c r="H19">
        <v>100.40300000000001</v>
      </c>
      <c r="I19">
        <v>25.2</v>
      </c>
      <c r="J19">
        <v>128.9</v>
      </c>
      <c r="K19">
        <v>303.8</v>
      </c>
      <c r="L19">
        <v>1.012</v>
      </c>
      <c r="M19">
        <v>95.700999999999993</v>
      </c>
      <c r="N19">
        <v>103.29</v>
      </c>
      <c r="O19">
        <v>98.228999999999999</v>
      </c>
      <c r="P19">
        <v>23.1</v>
      </c>
      <c r="Q19">
        <v>33.6</v>
      </c>
      <c r="R19">
        <v>24.3</v>
      </c>
      <c r="S19">
        <v>5.34</v>
      </c>
      <c r="T19" s="16">
        <v>17</v>
      </c>
      <c r="U19" s="23">
        <f t="shared" si="0"/>
        <v>3074</v>
      </c>
      <c r="V19" s="16"/>
    </row>
    <row r="20" spans="1:22">
      <c r="A20" s="16">
        <v>17</v>
      </c>
      <c r="B20" t="s">
        <v>20</v>
      </c>
      <c r="C20" t="s">
        <v>14</v>
      </c>
      <c r="D20">
        <v>7127792</v>
      </c>
      <c r="E20">
        <v>1340188</v>
      </c>
      <c r="F20">
        <v>6.861885</v>
      </c>
      <c r="G20">
        <v>0</v>
      </c>
      <c r="H20">
        <v>101.54900000000001</v>
      </c>
      <c r="I20">
        <v>24.6</v>
      </c>
      <c r="J20">
        <v>120.5</v>
      </c>
      <c r="K20">
        <v>236.4</v>
      </c>
      <c r="L20">
        <v>1.012</v>
      </c>
      <c r="M20">
        <v>97.658000000000001</v>
      </c>
      <c r="N20">
        <v>103.553</v>
      </c>
      <c r="O20">
        <v>98.585999999999999</v>
      </c>
      <c r="P20">
        <v>21.5</v>
      </c>
      <c r="Q20">
        <v>28.5</v>
      </c>
      <c r="R20">
        <v>24.5</v>
      </c>
      <c r="S20">
        <v>5.34</v>
      </c>
      <c r="T20" s="16">
        <v>16</v>
      </c>
      <c r="U20" s="23">
        <f t="shared" si="0"/>
        <v>2890</v>
      </c>
      <c r="V20" s="16"/>
    </row>
    <row r="21" spans="1:22">
      <c r="A21" s="16">
        <v>16</v>
      </c>
      <c r="B21" t="s">
        <v>21</v>
      </c>
      <c r="C21" t="s">
        <v>14</v>
      </c>
      <c r="D21">
        <v>7124902</v>
      </c>
      <c r="E21">
        <v>1339779</v>
      </c>
      <c r="F21">
        <v>7.2464760000000004</v>
      </c>
      <c r="G21">
        <v>0</v>
      </c>
      <c r="H21">
        <v>104.999</v>
      </c>
      <c r="I21">
        <v>26.5</v>
      </c>
      <c r="J21">
        <v>6.8</v>
      </c>
      <c r="K21">
        <v>60.8</v>
      </c>
      <c r="L21">
        <v>1.0132000000000001</v>
      </c>
      <c r="M21">
        <v>100.649</v>
      </c>
      <c r="N21">
        <v>106.28400000000001</v>
      </c>
      <c r="O21">
        <v>102.95099999999999</v>
      </c>
      <c r="P21">
        <v>16.600000000000001</v>
      </c>
      <c r="Q21">
        <v>39.799999999999997</v>
      </c>
      <c r="R21">
        <v>21.5</v>
      </c>
      <c r="S21">
        <v>5.33</v>
      </c>
      <c r="T21" s="16">
        <v>15</v>
      </c>
      <c r="U21" s="23">
        <f t="shared" si="0"/>
        <v>145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7124757</v>
      </c>
      <c r="E22">
        <v>1339759</v>
      </c>
      <c r="F22">
        <v>7.5213960000000002</v>
      </c>
      <c r="G22">
        <v>0</v>
      </c>
      <c r="H22">
        <v>104.28700000000001</v>
      </c>
      <c r="I22">
        <v>25.5</v>
      </c>
      <c r="J22">
        <v>4.3</v>
      </c>
      <c r="K22">
        <v>36.299999999999997</v>
      </c>
      <c r="L22">
        <v>1.0143</v>
      </c>
      <c r="M22">
        <v>101.624</v>
      </c>
      <c r="N22">
        <v>106.54600000000001</v>
      </c>
      <c r="O22">
        <v>105.416</v>
      </c>
      <c r="P22">
        <v>13</v>
      </c>
      <c r="Q22">
        <v>38.200000000000003</v>
      </c>
      <c r="R22">
        <v>17.8</v>
      </c>
      <c r="S22">
        <v>5.33</v>
      </c>
      <c r="T22" s="22">
        <v>14</v>
      </c>
      <c r="U22" s="23">
        <f t="shared" si="0"/>
        <v>69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7124688</v>
      </c>
      <c r="E23">
        <v>1339749</v>
      </c>
      <c r="F23">
        <v>7.3677260000000002</v>
      </c>
      <c r="G23">
        <v>0</v>
      </c>
      <c r="H23">
        <v>103.029</v>
      </c>
      <c r="I23">
        <v>24.6</v>
      </c>
      <c r="J23">
        <v>137.9</v>
      </c>
      <c r="K23">
        <v>225.5</v>
      </c>
      <c r="L23">
        <v>1.0135000000000001</v>
      </c>
      <c r="M23">
        <v>99.870999999999995</v>
      </c>
      <c r="N23">
        <v>104.923</v>
      </c>
      <c r="O23">
        <v>104.366</v>
      </c>
      <c r="P23">
        <v>19.600000000000001</v>
      </c>
      <c r="Q23">
        <v>29</v>
      </c>
      <c r="R23">
        <v>20.7</v>
      </c>
      <c r="S23">
        <v>5.34</v>
      </c>
      <c r="T23" s="16">
        <v>13</v>
      </c>
      <c r="U23" s="23">
        <f t="shared" si="0"/>
        <v>3292</v>
      </c>
      <c r="V23" s="16"/>
    </row>
    <row r="24" spans="1:22">
      <c r="A24" s="16">
        <v>13</v>
      </c>
      <c r="B24" t="s">
        <v>24</v>
      </c>
      <c r="C24" t="s">
        <v>14</v>
      </c>
      <c r="D24">
        <v>7121396</v>
      </c>
      <c r="E24">
        <v>1339289</v>
      </c>
      <c r="F24">
        <v>7.0112509999999997</v>
      </c>
      <c r="G24">
        <v>0</v>
      </c>
      <c r="H24">
        <v>100.804</v>
      </c>
      <c r="I24">
        <v>24.7</v>
      </c>
      <c r="J24">
        <v>156.1</v>
      </c>
      <c r="K24">
        <v>255.1</v>
      </c>
      <c r="L24">
        <v>1.0124</v>
      </c>
      <c r="M24">
        <v>97.253</v>
      </c>
      <c r="N24">
        <v>103.712</v>
      </c>
      <c r="O24">
        <v>100.533</v>
      </c>
      <c r="P24">
        <v>22</v>
      </c>
      <c r="Q24">
        <v>29.1</v>
      </c>
      <c r="R24">
        <v>24</v>
      </c>
      <c r="S24">
        <v>5.33</v>
      </c>
      <c r="T24" s="16">
        <v>12</v>
      </c>
      <c r="U24" s="23">
        <f t="shared" si="0"/>
        <v>3741</v>
      </c>
      <c r="V24" s="16"/>
    </row>
    <row r="25" spans="1:22">
      <c r="A25" s="16">
        <v>12</v>
      </c>
      <c r="B25" t="s">
        <v>25</v>
      </c>
      <c r="C25" t="s">
        <v>14</v>
      </c>
      <c r="D25">
        <v>7117655</v>
      </c>
      <c r="E25">
        <v>1338756</v>
      </c>
      <c r="F25">
        <v>6.867013</v>
      </c>
      <c r="G25">
        <v>0</v>
      </c>
      <c r="H25">
        <v>100.994</v>
      </c>
      <c r="I25">
        <v>24.4</v>
      </c>
      <c r="J25">
        <v>135.80000000000001</v>
      </c>
      <c r="K25">
        <v>262.39999999999998</v>
      </c>
      <c r="L25">
        <v>1.0121</v>
      </c>
      <c r="M25">
        <v>97.88</v>
      </c>
      <c r="N25">
        <v>104.101</v>
      </c>
      <c r="O25">
        <v>98.427000000000007</v>
      </c>
      <c r="P25">
        <v>20.8</v>
      </c>
      <c r="Q25">
        <v>28.6</v>
      </c>
      <c r="R25">
        <v>23.8</v>
      </c>
      <c r="S25">
        <v>5.33</v>
      </c>
      <c r="T25" s="16">
        <v>11</v>
      </c>
      <c r="U25" s="23">
        <f t="shared" si="0"/>
        <v>3249</v>
      </c>
      <c r="V25" s="16"/>
    </row>
    <row r="26" spans="1:22">
      <c r="A26" s="16">
        <v>11</v>
      </c>
      <c r="B26" t="s">
        <v>26</v>
      </c>
      <c r="C26" t="s">
        <v>14</v>
      </c>
      <c r="D26">
        <v>7114406</v>
      </c>
      <c r="E26">
        <v>1133826</v>
      </c>
      <c r="F26">
        <v>6.8438509999999999</v>
      </c>
      <c r="G26">
        <v>0</v>
      </c>
      <c r="H26">
        <v>100.214</v>
      </c>
      <c r="I26">
        <v>24.3</v>
      </c>
      <c r="J26">
        <v>165.7</v>
      </c>
      <c r="K26">
        <v>247.8</v>
      </c>
      <c r="L26">
        <v>1.0121</v>
      </c>
      <c r="M26">
        <v>96.875</v>
      </c>
      <c r="N26">
        <v>103.38200000000001</v>
      </c>
      <c r="O26">
        <v>98.003</v>
      </c>
      <c r="P26">
        <v>22.1</v>
      </c>
      <c r="Q26">
        <v>27.9</v>
      </c>
      <c r="R26">
        <v>23.5</v>
      </c>
      <c r="S26">
        <v>5.33</v>
      </c>
      <c r="T26" s="16">
        <v>10</v>
      </c>
      <c r="U26" s="23">
        <f t="shared" si="0"/>
        <v>3972</v>
      </c>
      <c r="V26" s="16"/>
    </row>
    <row r="27" spans="1:22">
      <c r="A27" s="16">
        <v>10</v>
      </c>
      <c r="B27" t="s">
        <v>27</v>
      </c>
      <c r="C27" t="s">
        <v>14</v>
      </c>
      <c r="D27">
        <v>7110434</v>
      </c>
      <c r="E27">
        <v>1133258</v>
      </c>
      <c r="F27">
        <v>6.7902420000000001</v>
      </c>
      <c r="G27">
        <v>0</v>
      </c>
      <c r="H27">
        <v>100.63</v>
      </c>
      <c r="I27">
        <v>24.3</v>
      </c>
      <c r="J27">
        <v>139.6</v>
      </c>
      <c r="K27">
        <v>253.1</v>
      </c>
      <c r="L27">
        <v>1.012</v>
      </c>
      <c r="M27">
        <v>96.945999999999998</v>
      </c>
      <c r="N27">
        <v>103.014</v>
      </c>
      <c r="O27">
        <v>97.245999999999995</v>
      </c>
      <c r="P27">
        <v>21.9</v>
      </c>
      <c r="Q27">
        <v>27.8</v>
      </c>
      <c r="R27">
        <v>23.5</v>
      </c>
      <c r="S27">
        <v>5.33</v>
      </c>
      <c r="T27" s="16">
        <v>9</v>
      </c>
      <c r="U27" s="23">
        <f t="shared" si="0"/>
        <v>3336</v>
      </c>
      <c r="V27" s="16"/>
    </row>
    <row r="28" spans="1:22">
      <c r="A28" s="16">
        <v>9</v>
      </c>
      <c r="B28" t="s">
        <v>28</v>
      </c>
      <c r="C28" t="s">
        <v>14</v>
      </c>
      <c r="D28">
        <v>7107098</v>
      </c>
      <c r="E28">
        <v>1132781</v>
      </c>
      <c r="F28">
        <v>7.0721800000000004</v>
      </c>
      <c r="G28">
        <v>0</v>
      </c>
      <c r="H28">
        <v>104.83799999999999</v>
      </c>
      <c r="I28">
        <v>25</v>
      </c>
      <c r="J28">
        <v>8.6999999999999993</v>
      </c>
      <c r="K28">
        <v>136.69999999999999</v>
      </c>
      <c r="L28">
        <v>1.0126999999999999</v>
      </c>
      <c r="M28">
        <v>99.421000000000006</v>
      </c>
      <c r="N28">
        <v>106.31100000000001</v>
      </c>
      <c r="O28">
        <v>100.69499999999999</v>
      </c>
      <c r="P28">
        <v>15</v>
      </c>
      <c r="Q28">
        <v>38.299999999999997</v>
      </c>
      <c r="R28">
        <v>22</v>
      </c>
      <c r="S28">
        <v>5.33</v>
      </c>
      <c r="T28" s="16">
        <v>8</v>
      </c>
      <c r="U28" s="23">
        <f t="shared" si="0"/>
        <v>197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7106901</v>
      </c>
      <c r="E29">
        <v>1132754</v>
      </c>
      <c r="F29">
        <v>7.5606790000000004</v>
      </c>
      <c r="G29">
        <v>0</v>
      </c>
      <c r="H29">
        <v>104.224</v>
      </c>
      <c r="I29">
        <v>21.7</v>
      </c>
      <c r="J29">
        <v>27.1</v>
      </c>
      <c r="K29">
        <v>134.5</v>
      </c>
      <c r="L29">
        <v>1.0145999999999999</v>
      </c>
      <c r="M29">
        <v>102.277</v>
      </c>
      <c r="N29">
        <v>106.70099999999999</v>
      </c>
      <c r="O29">
        <v>105.29</v>
      </c>
      <c r="P29">
        <v>13.6</v>
      </c>
      <c r="Q29">
        <v>31.6</v>
      </c>
      <c r="R29">
        <v>16.100000000000001</v>
      </c>
      <c r="S29">
        <v>5.33</v>
      </c>
      <c r="T29" s="22">
        <v>7</v>
      </c>
      <c r="U29" s="23">
        <f t="shared" si="0"/>
        <v>632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7106269</v>
      </c>
      <c r="E30">
        <v>1132666</v>
      </c>
      <c r="F30">
        <v>7.2308339999999998</v>
      </c>
      <c r="G30">
        <v>0</v>
      </c>
      <c r="H30">
        <v>101.5</v>
      </c>
      <c r="I30">
        <v>23.2</v>
      </c>
      <c r="J30">
        <v>107.1</v>
      </c>
      <c r="K30">
        <v>204.7</v>
      </c>
      <c r="L30">
        <v>1.0129999999999999</v>
      </c>
      <c r="M30">
        <v>98.18</v>
      </c>
      <c r="N30">
        <v>104.45399999999999</v>
      </c>
      <c r="O30">
        <v>103.093</v>
      </c>
      <c r="P30">
        <v>20.399999999999999</v>
      </c>
      <c r="Q30">
        <v>28.3</v>
      </c>
      <c r="R30">
        <v>22.5</v>
      </c>
      <c r="S30">
        <v>5.33</v>
      </c>
      <c r="T30" s="16">
        <v>6</v>
      </c>
      <c r="U30" s="23">
        <f t="shared" si="0"/>
        <v>2552</v>
      </c>
      <c r="V30" s="5"/>
    </row>
    <row r="31" spans="1:22">
      <c r="A31" s="16">
        <v>6</v>
      </c>
      <c r="B31" t="s">
        <v>31</v>
      </c>
      <c r="C31" t="s">
        <v>14</v>
      </c>
      <c r="D31">
        <v>7103717</v>
      </c>
      <c r="E31">
        <v>1132305</v>
      </c>
      <c r="F31">
        <v>6.9342769999999998</v>
      </c>
      <c r="G31">
        <v>0</v>
      </c>
      <c r="H31">
        <v>100.66800000000001</v>
      </c>
      <c r="I31">
        <v>24</v>
      </c>
      <c r="J31">
        <v>151.1</v>
      </c>
      <c r="K31">
        <v>246.5</v>
      </c>
      <c r="L31">
        <v>1.0123</v>
      </c>
      <c r="M31">
        <v>97.337999999999994</v>
      </c>
      <c r="N31">
        <v>103.74299999999999</v>
      </c>
      <c r="O31">
        <v>99.099000000000004</v>
      </c>
      <c r="P31">
        <v>22.3</v>
      </c>
      <c r="Q31">
        <v>28</v>
      </c>
      <c r="R31">
        <v>23</v>
      </c>
      <c r="S31">
        <v>5.33</v>
      </c>
      <c r="T31" s="16">
        <v>5</v>
      </c>
      <c r="U31" s="23">
        <f t="shared" si="0"/>
        <v>3623</v>
      </c>
      <c r="V31" s="5"/>
    </row>
    <row r="32" spans="1:22">
      <c r="A32" s="16">
        <v>5</v>
      </c>
      <c r="B32" t="s">
        <v>32</v>
      </c>
      <c r="C32" t="s">
        <v>14</v>
      </c>
      <c r="D32">
        <v>7100094</v>
      </c>
      <c r="E32">
        <v>1131788</v>
      </c>
      <c r="F32">
        <v>6.7835619999999999</v>
      </c>
      <c r="G32">
        <v>0</v>
      </c>
      <c r="H32">
        <v>100.812</v>
      </c>
      <c r="I32">
        <v>24.1</v>
      </c>
      <c r="J32">
        <v>151.19999999999999</v>
      </c>
      <c r="K32">
        <v>242.7</v>
      </c>
      <c r="L32">
        <v>1.0119</v>
      </c>
      <c r="M32">
        <v>97.084999999999994</v>
      </c>
      <c r="N32">
        <v>103.40300000000001</v>
      </c>
      <c r="O32">
        <v>97.24</v>
      </c>
      <c r="P32">
        <v>21.5</v>
      </c>
      <c r="Q32">
        <v>28.6</v>
      </c>
      <c r="R32">
        <v>23.8</v>
      </c>
      <c r="S32">
        <v>5.33</v>
      </c>
      <c r="T32" s="16">
        <v>4</v>
      </c>
      <c r="U32" s="23">
        <f t="shared" si="0"/>
        <v>3625</v>
      </c>
      <c r="V32" s="5"/>
    </row>
    <row r="33" spans="1:22">
      <c r="A33" s="16">
        <v>4</v>
      </c>
      <c r="B33" t="s">
        <v>33</v>
      </c>
      <c r="C33" t="s">
        <v>14</v>
      </c>
      <c r="D33">
        <v>7096469</v>
      </c>
      <c r="E33">
        <v>1131273</v>
      </c>
      <c r="F33">
        <v>7.1078010000000003</v>
      </c>
      <c r="G33">
        <v>0</v>
      </c>
      <c r="H33">
        <v>101.375</v>
      </c>
      <c r="I33">
        <v>24.2</v>
      </c>
      <c r="J33">
        <v>142.4</v>
      </c>
      <c r="K33">
        <v>253.6</v>
      </c>
      <c r="L33">
        <v>1.0125999999999999</v>
      </c>
      <c r="M33">
        <v>98.468999999999994</v>
      </c>
      <c r="N33">
        <v>104.297</v>
      </c>
      <c r="O33">
        <v>101.905</v>
      </c>
      <c r="P33">
        <v>21.7</v>
      </c>
      <c r="Q33">
        <v>29.4</v>
      </c>
      <c r="R33">
        <v>24</v>
      </c>
      <c r="S33">
        <v>5.33</v>
      </c>
      <c r="T33" s="16">
        <v>3</v>
      </c>
      <c r="U33" s="23">
        <f t="shared" si="0"/>
        <v>3412</v>
      </c>
      <c r="V33" s="5"/>
    </row>
    <row r="34" spans="1:22">
      <c r="A34" s="16">
        <v>3</v>
      </c>
      <c r="B34" t="s">
        <v>34</v>
      </c>
      <c r="C34" t="s">
        <v>14</v>
      </c>
      <c r="D34">
        <v>7093057</v>
      </c>
      <c r="E34">
        <v>1130790</v>
      </c>
      <c r="F34">
        <v>6.8703729999999998</v>
      </c>
      <c r="G34">
        <v>0</v>
      </c>
      <c r="H34">
        <v>101.206</v>
      </c>
      <c r="I34">
        <v>23.7</v>
      </c>
      <c r="J34">
        <v>151.6</v>
      </c>
      <c r="K34">
        <v>246.4</v>
      </c>
      <c r="L34">
        <v>1.0121</v>
      </c>
      <c r="M34">
        <v>96.981999999999999</v>
      </c>
      <c r="N34">
        <v>104.529</v>
      </c>
      <c r="O34">
        <v>98.46</v>
      </c>
      <c r="P34">
        <v>21.5</v>
      </c>
      <c r="Q34">
        <v>26.6</v>
      </c>
      <c r="R34">
        <v>23.7</v>
      </c>
      <c r="S34">
        <v>5.33</v>
      </c>
      <c r="T34" s="16">
        <v>2</v>
      </c>
      <c r="U34" s="23">
        <f t="shared" si="0"/>
        <v>3629</v>
      </c>
      <c r="V34" s="5"/>
    </row>
    <row r="35" spans="1:22">
      <c r="A35" s="16">
        <v>2</v>
      </c>
      <c r="B35" t="s">
        <v>35</v>
      </c>
      <c r="C35" t="s">
        <v>14</v>
      </c>
      <c r="D35">
        <v>7089428</v>
      </c>
      <c r="E35">
        <v>1130277</v>
      </c>
      <c r="F35">
        <v>6.9507190000000003</v>
      </c>
      <c r="G35">
        <v>0</v>
      </c>
      <c r="H35">
        <v>104.697</v>
      </c>
      <c r="I35">
        <v>24.1</v>
      </c>
      <c r="J35">
        <v>6.3</v>
      </c>
      <c r="K35">
        <v>142.19999999999999</v>
      </c>
      <c r="L35">
        <v>1.0125</v>
      </c>
      <c r="M35">
        <v>96.977000000000004</v>
      </c>
      <c r="N35">
        <v>106.313</v>
      </c>
      <c r="O35">
        <v>99.058999999999997</v>
      </c>
      <c r="P35">
        <v>13.5</v>
      </c>
      <c r="Q35">
        <v>35.700000000000003</v>
      </c>
      <c r="R35">
        <v>22.2</v>
      </c>
      <c r="S35">
        <v>5.33</v>
      </c>
      <c r="T35" s="16">
        <v>1</v>
      </c>
      <c r="U35" s="23">
        <f t="shared" si="0"/>
        <v>148</v>
      </c>
      <c r="V35" s="5"/>
    </row>
    <row r="36" spans="1:22">
      <c r="A36" s="16">
        <v>1</v>
      </c>
      <c r="B36" t="s">
        <v>36</v>
      </c>
      <c r="C36" t="s">
        <v>14</v>
      </c>
      <c r="D36">
        <v>7089280</v>
      </c>
      <c r="E36">
        <v>1130256</v>
      </c>
      <c r="F36">
        <v>7.5490219999999999</v>
      </c>
      <c r="G36">
        <v>0</v>
      </c>
      <c r="H36">
        <v>103.9</v>
      </c>
      <c r="I36">
        <v>21.6</v>
      </c>
      <c r="J36">
        <v>26.8</v>
      </c>
      <c r="K36">
        <v>140</v>
      </c>
      <c r="L36">
        <v>1.0145999999999999</v>
      </c>
      <c r="M36">
        <v>100.96899999999999</v>
      </c>
      <c r="N36">
        <v>106.837</v>
      </c>
      <c r="O36">
        <v>105.14700000000001</v>
      </c>
      <c r="P36">
        <v>11.4</v>
      </c>
      <c r="Q36">
        <v>30.8</v>
      </c>
      <c r="R36">
        <v>16.100000000000001</v>
      </c>
      <c r="S36">
        <v>5.33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B6" t="s">
        <v>199</v>
      </c>
      <c r="C6" t="s">
        <v>14</v>
      </c>
      <c r="D6">
        <v>650</v>
      </c>
      <c r="E6">
        <v>111017</v>
      </c>
      <c r="F6">
        <v>1.872082</v>
      </c>
      <c r="G6">
        <v>0</v>
      </c>
      <c r="H6">
        <v>14.186</v>
      </c>
      <c r="I6">
        <v>17.3</v>
      </c>
      <c r="J6">
        <v>2.4</v>
      </c>
      <c r="K6">
        <v>5.7</v>
      </c>
      <c r="T6" s="16">
        <v>30</v>
      </c>
      <c r="U6" s="23">
        <f>D6-D7</f>
        <v>57</v>
      </c>
      <c r="V6" s="4"/>
    </row>
    <row r="7" spans="1:22">
      <c r="A7" s="16">
        <v>30</v>
      </c>
      <c r="B7" t="s">
        <v>189</v>
      </c>
      <c r="C7" t="s">
        <v>14</v>
      </c>
      <c r="D7">
        <v>593</v>
      </c>
      <c r="E7">
        <v>110986</v>
      </c>
      <c r="F7">
        <v>1.8619859999999999</v>
      </c>
      <c r="G7">
        <v>0</v>
      </c>
      <c r="H7">
        <v>14.343</v>
      </c>
      <c r="I7">
        <v>20</v>
      </c>
      <c r="J7">
        <v>0.4</v>
      </c>
      <c r="K7">
        <v>5.2</v>
      </c>
      <c r="T7" s="16">
        <v>29</v>
      </c>
      <c r="U7" s="23">
        <f>D7-D8</f>
        <v>10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583</v>
      </c>
      <c r="E8">
        <v>110980</v>
      </c>
      <c r="F8">
        <v>1.8873850000000001</v>
      </c>
      <c r="G8">
        <v>0</v>
      </c>
      <c r="H8">
        <v>14.396000000000001</v>
      </c>
      <c r="I8">
        <v>19</v>
      </c>
      <c r="J8">
        <v>0.1</v>
      </c>
      <c r="K8">
        <v>0.2</v>
      </c>
      <c r="L8"/>
      <c r="M8"/>
      <c r="N8"/>
      <c r="O8"/>
      <c r="P8"/>
      <c r="Q8"/>
      <c r="R8"/>
      <c r="S8"/>
      <c r="T8" s="22">
        <v>28</v>
      </c>
      <c r="U8" s="23">
        <f t="shared" ref="U8:U35" si="0">D8-D9</f>
        <v>3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580</v>
      </c>
      <c r="E9">
        <v>110979</v>
      </c>
      <c r="F9">
        <v>1.876922</v>
      </c>
      <c r="G9">
        <v>0</v>
      </c>
      <c r="H9">
        <v>14.287000000000001</v>
      </c>
      <c r="I9">
        <v>18.899999999999999</v>
      </c>
      <c r="J9">
        <v>1.1000000000000001</v>
      </c>
      <c r="K9">
        <v>4.7</v>
      </c>
      <c r="T9" s="16">
        <v>27</v>
      </c>
      <c r="U9" s="23">
        <f t="shared" si="0"/>
        <v>24</v>
      </c>
      <c r="V9" s="16"/>
    </row>
    <row r="10" spans="1:22">
      <c r="A10" s="16">
        <v>27</v>
      </c>
      <c r="B10" t="s">
        <v>192</v>
      </c>
      <c r="C10" t="s">
        <v>14</v>
      </c>
      <c r="D10">
        <v>556</v>
      </c>
      <c r="E10">
        <v>110966</v>
      </c>
      <c r="F10">
        <v>1.8676280000000001</v>
      </c>
      <c r="G10">
        <v>0</v>
      </c>
      <c r="H10">
        <v>14.196</v>
      </c>
      <c r="I10">
        <v>18.5</v>
      </c>
      <c r="J10">
        <v>2.2000000000000002</v>
      </c>
      <c r="K10">
        <v>5.7</v>
      </c>
      <c r="T10" s="16">
        <v>26</v>
      </c>
      <c r="U10" s="23">
        <f t="shared" si="0"/>
        <v>51</v>
      </c>
      <c r="V10" s="16"/>
    </row>
    <row r="11" spans="1:22">
      <c r="A11" s="16">
        <v>26</v>
      </c>
      <c r="B11" t="s">
        <v>193</v>
      </c>
      <c r="C11" t="s">
        <v>14</v>
      </c>
      <c r="D11">
        <v>505</v>
      </c>
      <c r="E11">
        <v>110938</v>
      </c>
      <c r="F11">
        <v>1.8634409999999999</v>
      </c>
      <c r="G11">
        <v>0</v>
      </c>
      <c r="H11">
        <v>14.212999999999999</v>
      </c>
      <c r="I11">
        <v>17.399999999999999</v>
      </c>
      <c r="J11">
        <v>1.9</v>
      </c>
      <c r="K11">
        <v>4.8</v>
      </c>
      <c r="T11" s="16">
        <v>25</v>
      </c>
      <c r="U11" s="23">
        <f t="shared" si="0"/>
        <v>44</v>
      </c>
      <c r="V11" s="16"/>
    </row>
    <row r="12" spans="1:22">
      <c r="A12" s="16">
        <v>25</v>
      </c>
      <c r="B12" t="s">
        <v>194</v>
      </c>
      <c r="C12" t="s">
        <v>14</v>
      </c>
      <c r="D12">
        <v>461</v>
      </c>
      <c r="E12">
        <v>110914</v>
      </c>
      <c r="F12">
        <v>1.8667849999999999</v>
      </c>
      <c r="G12">
        <v>0</v>
      </c>
      <c r="H12">
        <v>14.183</v>
      </c>
      <c r="I12">
        <v>19</v>
      </c>
      <c r="J12">
        <v>2.2000000000000002</v>
      </c>
      <c r="K12">
        <v>5.0999999999999996</v>
      </c>
      <c r="T12" s="16">
        <v>24</v>
      </c>
      <c r="U12" s="23">
        <f t="shared" si="0"/>
        <v>53</v>
      </c>
      <c r="V12" s="16"/>
    </row>
    <row r="13" spans="1:22">
      <c r="A13" s="16">
        <v>24</v>
      </c>
      <c r="B13" t="s">
        <v>195</v>
      </c>
      <c r="C13" t="s">
        <v>14</v>
      </c>
      <c r="D13">
        <v>408</v>
      </c>
      <c r="E13">
        <v>110886</v>
      </c>
      <c r="F13">
        <v>1.8580479999999999</v>
      </c>
      <c r="G13">
        <v>0</v>
      </c>
      <c r="H13">
        <v>14.194000000000001</v>
      </c>
      <c r="I13">
        <v>17.8</v>
      </c>
      <c r="J13">
        <v>2.2000000000000002</v>
      </c>
      <c r="K13">
        <v>4.9000000000000004</v>
      </c>
      <c r="T13" s="16">
        <v>23</v>
      </c>
      <c r="U13" s="23">
        <f t="shared" si="0"/>
        <v>52</v>
      </c>
      <c r="V13" s="16"/>
    </row>
    <row r="14" spans="1:22">
      <c r="A14" s="16">
        <v>23</v>
      </c>
      <c r="B14" t="s">
        <v>13</v>
      </c>
      <c r="C14" t="s">
        <v>14</v>
      </c>
      <c r="D14">
        <v>356</v>
      </c>
      <c r="E14">
        <v>110857</v>
      </c>
      <c r="F14">
        <v>1.8611599999999999</v>
      </c>
      <c r="G14">
        <v>0</v>
      </c>
      <c r="H14">
        <v>14.324</v>
      </c>
      <c r="I14">
        <v>22.6</v>
      </c>
      <c r="J14">
        <v>0.3</v>
      </c>
      <c r="K14">
        <v>4.9000000000000004</v>
      </c>
      <c r="L14">
        <v>22</v>
      </c>
      <c r="M14">
        <v>9</v>
      </c>
      <c r="N14">
        <v>4</v>
      </c>
      <c r="O14">
        <v>90.135999999999996</v>
      </c>
      <c r="P14">
        <v>16.899999999999999</v>
      </c>
      <c r="Q14">
        <v>36.299999999999997</v>
      </c>
      <c r="R14">
        <v>19.100000000000001</v>
      </c>
      <c r="S14">
        <v>5.29</v>
      </c>
      <c r="T14" s="16">
        <v>22</v>
      </c>
      <c r="U14" s="23">
        <f t="shared" si="0"/>
        <v>9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347</v>
      </c>
      <c r="E15">
        <v>110853</v>
      </c>
      <c r="F15">
        <v>1.877437</v>
      </c>
      <c r="G15">
        <v>0</v>
      </c>
      <c r="H15">
        <v>14.385</v>
      </c>
      <c r="I15">
        <v>19</v>
      </c>
      <c r="J15">
        <v>0.2</v>
      </c>
      <c r="K15">
        <v>0.2</v>
      </c>
      <c r="L15">
        <v>21</v>
      </c>
      <c r="M15">
        <v>3</v>
      </c>
      <c r="N15">
        <v>2</v>
      </c>
      <c r="O15">
        <v>92.951999999999998</v>
      </c>
      <c r="P15">
        <v>16</v>
      </c>
      <c r="Q15">
        <v>32</v>
      </c>
      <c r="R15">
        <v>16.899999999999999</v>
      </c>
      <c r="S15">
        <v>5.29</v>
      </c>
      <c r="T15" s="22">
        <v>21</v>
      </c>
      <c r="U15" s="23">
        <f t="shared" si="0"/>
        <v>3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344</v>
      </c>
      <c r="E16">
        <v>110851</v>
      </c>
      <c r="F16">
        <v>1.8712299999999999</v>
      </c>
      <c r="G16">
        <v>0</v>
      </c>
      <c r="H16">
        <v>14.286</v>
      </c>
      <c r="I16">
        <v>17.100000000000001</v>
      </c>
      <c r="J16">
        <v>1.1000000000000001</v>
      </c>
      <c r="K16">
        <v>4.7</v>
      </c>
      <c r="L16">
        <v>20</v>
      </c>
      <c r="M16">
        <v>26</v>
      </c>
      <c r="N16">
        <v>14</v>
      </c>
      <c r="O16">
        <v>90.731999999999999</v>
      </c>
      <c r="P16">
        <v>17.100000000000001</v>
      </c>
      <c r="Q16">
        <v>25</v>
      </c>
      <c r="R16">
        <v>18.600000000000001</v>
      </c>
      <c r="S16">
        <v>5.29</v>
      </c>
      <c r="T16" s="16">
        <v>20</v>
      </c>
      <c r="U16" s="23">
        <f t="shared" si="0"/>
        <v>26</v>
      </c>
      <c r="V16" s="16"/>
    </row>
    <row r="17" spans="1:22">
      <c r="A17" s="16">
        <v>20</v>
      </c>
      <c r="B17" t="s">
        <v>17</v>
      </c>
      <c r="C17" t="s">
        <v>14</v>
      </c>
      <c r="D17">
        <v>318</v>
      </c>
      <c r="E17">
        <v>110837</v>
      </c>
      <c r="F17">
        <v>1.8624160000000001</v>
      </c>
      <c r="G17">
        <v>0</v>
      </c>
      <c r="H17">
        <v>14.175000000000001</v>
      </c>
      <c r="I17">
        <v>19.100000000000001</v>
      </c>
      <c r="J17">
        <v>2.2000000000000002</v>
      </c>
      <c r="K17">
        <v>5.4</v>
      </c>
      <c r="L17">
        <v>19</v>
      </c>
      <c r="M17">
        <v>53</v>
      </c>
      <c r="N17">
        <v>29</v>
      </c>
      <c r="O17">
        <v>86.581999999999994</v>
      </c>
      <c r="P17">
        <v>17.2</v>
      </c>
      <c r="Q17">
        <v>31.6</v>
      </c>
      <c r="R17">
        <v>18.8</v>
      </c>
      <c r="S17">
        <v>5.29</v>
      </c>
      <c r="T17" s="16">
        <v>19</v>
      </c>
      <c r="U17" s="23">
        <f t="shared" si="0"/>
        <v>53</v>
      </c>
      <c r="V17" s="16"/>
    </row>
    <row r="18" spans="1:22">
      <c r="A18" s="16">
        <v>19</v>
      </c>
      <c r="B18" t="s">
        <v>18</v>
      </c>
      <c r="C18" t="s">
        <v>14</v>
      </c>
      <c r="D18">
        <v>265</v>
      </c>
      <c r="E18">
        <v>110808</v>
      </c>
      <c r="F18">
        <v>1.8625339999999999</v>
      </c>
      <c r="G18">
        <v>0</v>
      </c>
      <c r="H18">
        <v>14.191000000000001</v>
      </c>
      <c r="I18">
        <v>19.2</v>
      </c>
      <c r="J18">
        <v>2.2000000000000002</v>
      </c>
      <c r="K18">
        <v>5.8</v>
      </c>
      <c r="L18">
        <v>18</v>
      </c>
      <c r="M18">
        <v>52</v>
      </c>
      <c r="N18">
        <v>28</v>
      </c>
      <c r="O18">
        <v>88.322999999999993</v>
      </c>
      <c r="P18">
        <v>18.100000000000001</v>
      </c>
      <c r="Q18">
        <v>27.7</v>
      </c>
      <c r="R18">
        <v>20.399999999999999</v>
      </c>
      <c r="S18">
        <v>5.29</v>
      </c>
      <c r="T18" s="16">
        <v>18</v>
      </c>
      <c r="U18" s="23">
        <f t="shared" si="0"/>
        <v>52</v>
      </c>
      <c r="V18" s="16"/>
    </row>
    <row r="19" spans="1:22">
      <c r="A19" s="16">
        <v>18</v>
      </c>
      <c r="B19" t="s">
        <v>19</v>
      </c>
      <c r="C19" t="s">
        <v>14</v>
      </c>
      <c r="D19">
        <v>213</v>
      </c>
      <c r="E19">
        <v>110780</v>
      </c>
      <c r="F19">
        <v>1.850878</v>
      </c>
      <c r="G19">
        <v>0</v>
      </c>
      <c r="H19">
        <v>14.161</v>
      </c>
      <c r="I19">
        <v>21.6</v>
      </c>
      <c r="J19">
        <v>2.2000000000000002</v>
      </c>
      <c r="K19">
        <v>5.9</v>
      </c>
      <c r="L19">
        <v>17</v>
      </c>
      <c r="M19">
        <v>52</v>
      </c>
      <c r="N19">
        <v>29</v>
      </c>
      <c r="O19">
        <v>85.837999999999994</v>
      </c>
      <c r="P19">
        <v>17.7</v>
      </c>
      <c r="Q19">
        <v>30.3</v>
      </c>
      <c r="R19">
        <v>20.5</v>
      </c>
      <c r="S19">
        <v>5.29</v>
      </c>
      <c r="T19" s="16">
        <v>17</v>
      </c>
      <c r="U19" s="23">
        <f t="shared" si="0"/>
        <v>52</v>
      </c>
      <c r="V19" s="16"/>
    </row>
    <row r="20" spans="1:22">
      <c r="A20" s="16">
        <v>17</v>
      </c>
      <c r="B20" t="s">
        <v>20</v>
      </c>
      <c r="C20" t="s">
        <v>14</v>
      </c>
      <c r="D20">
        <v>161</v>
      </c>
      <c r="E20">
        <v>110751</v>
      </c>
      <c r="F20">
        <v>1.847561</v>
      </c>
      <c r="G20">
        <v>0</v>
      </c>
      <c r="H20">
        <v>14.169</v>
      </c>
      <c r="I20">
        <v>21.6</v>
      </c>
      <c r="J20">
        <v>2.2999999999999998</v>
      </c>
      <c r="K20">
        <v>5.4</v>
      </c>
      <c r="L20">
        <v>16</v>
      </c>
      <c r="M20">
        <v>53</v>
      </c>
      <c r="N20">
        <v>29</v>
      </c>
      <c r="O20">
        <v>86.352999999999994</v>
      </c>
      <c r="P20">
        <v>15.6</v>
      </c>
      <c r="Q20">
        <v>32</v>
      </c>
      <c r="R20">
        <v>18.5</v>
      </c>
      <c r="S20">
        <v>5.29</v>
      </c>
      <c r="T20" s="16">
        <v>16</v>
      </c>
      <c r="U20" s="23">
        <f t="shared" si="0"/>
        <v>53</v>
      </c>
      <c r="V20" s="16"/>
    </row>
    <row r="21" spans="1:22">
      <c r="A21" s="16">
        <v>16</v>
      </c>
      <c r="B21" t="s">
        <v>21</v>
      </c>
      <c r="C21" t="s">
        <v>14</v>
      </c>
      <c r="D21">
        <v>108</v>
      </c>
      <c r="E21">
        <v>110722</v>
      </c>
      <c r="F21">
        <v>1.8551759999999999</v>
      </c>
      <c r="G21">
        <v>0</v>
      </c>
      <c r="H21">
        <v>14.327</v>
      </c>
      <c r="I21">
        <v>23.1</v>
      </c>
      <c r="J21">
        <v>0.6</v>
      </c>
      <c r="K21">
        <v>6</v>
      </c>
      <c r="L21">
        <v>15</v>
      </c>
      <c r="M21">
        <v>15</v>
      </c>
      <c r="N21">
        <v>7</v>
      </c>
      <c r="O21">
        <v>90.927999999999997</v>
      </c>
      <c r="P21">
        <v>14.4</v>
      </c>
      <c r="Q21">
        <v>34.5</v>
      </c>
      <c r="R21">
        <v>17.3</v>
      </c>
      <c r="S21">
        <v>5.29</v>
      </c>
      <c r="T21" s="16">
        <v>15</v>
      </c>
      <c r="U21" s="23">
        <f t="shared" si="0"/>
        <v>15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93</v>
      </c>
      <c r="E22">
        <v>110715</v>
      </c>
      <c r="F22">
        <v>1.872466</v>
      </c>
      <c r="G22">
        <v>0</v>
      </c>
      <c r="H22">
        <v>14.365</v>
      </c>
      <c r="I22">
        <v>22.3</v>
      </c>
      <c r="J22">
        <v>0.2</v>
      </c>
      <c r="K22">
        <v>3.4</v>
      </c>
      <c r="L22">
        <v>14</v>
      </c>
      <c r="M22">
        <v>5</v>
      </c>
      <c r="N22">
        <v>3</v>
      </c>
      <c r="O22">
        <v>93.567999999999998</v>
      </c>
      <c r="P22">
        <v>14.3</v>
      </c>
      <c r="Q22">
        <v>35.4</v>
      </c>
      <c r="R22">
        <v>18.399999999999999</v>
      </c>
      <c r="S22">
        <v>5.29</v>
      </c>
      <c r="T22" s="22">
        <v>14</v>
      </c>
      <c r="U22" s="23">
        <f t="shared" si="0"/>
        <v>5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88</v>
      </c>
      <c r="E23">
        <v>110712</v>
      </c>
      <c r="F23">
        <v>1.86693</v>
      </c>
      <c r="G23">
        <v>0</v>
      </c>
      <c r="H23">
        <v>14.202</v>
      </c>
      <c r="I23">
        <v>23</v>
      </c>
      <c r="J23">
        <v>1.6</v>
      </c>
      <c r="K23">
        <v>4.8</v>
      </c>
      <c r="L23">
        <v>13</v>
      </c>
      <c r="M23">
        <v>37</v>
      </c>
      <c r="N23">
        <v>21</v>
      </c>
      <c r="O23">
        <v>92.263999999999996</v>
      </c>
      <c r="P23">
        <v>15.2</v>
      </c>
      <c r="Q23">
        <v>34.700000000000003</v>
      </c>
      <c r="R23">
        <v>18.100000000000001</v>
      </c>
      <c r="S23">
        <v>5.29</v>
      </c>
      <c r="T23" s="16">
        <v>13</v>
      </c>
      <c r="U23" s="23">
        <f t="shared" si="0"/>
        <v>37</v>
      </c>
      <c r="V23" s="16"/>
    </row>
    <row r="24" spans="1:22">
      <c r="A24" s="16">
        <v>13</v>
      </c>
      <c r="B24" t="s">
        <v>24</v>
      </c>
      <c r="C24" t="s">
        <v>14</v>
      </c>
      <c r="D24">
        <v>51</v>
      </c>
      <c r="E24">
        <v>110691</v>
      </c>
      <c r="F24">
        <v>1.8536109999999999</v>
      </c>
      <c r="G24">
        <v>0</v>
      </c>
      <c r="H24">
        <v>11.680999999999999</v>
      </c>
      <c r="I24">
        <v>22.9</v>
      </c>
      <c r="J24">
        <v>2.2000000000000002</v>
      </c>
      <c r="K24">
        <v>159</v>
      </c>
      <c r="L24">
        <v>12</v>
      </c>
      <c r="M24">
        <v>51</v>
      </c>
      <c r="N24">
        <v>41</v>
      </c>
      <c r="O24">
        <v>88.301000000000002</v>
      </c>
      <c r="P24">
        <v>14.1</v>
      </c>
      <c r="Q24">
        <v>35.4</v>
      </c>
      <c r="R24">
        <v>17.399999999999999</v>
      </c>
      <c r="S24">
        <v>5.29</v>
      </c>
      <c r="T24" s="16">
        <v>12</v>
      </c>
      <c r="U24" s="23">
        <f>D24-G24</f>
        <v>51</v>
      </c>
      <c r="V24" s="16"/>
    </row>
    <row r="25" spans="1:22">
      <c r="A25" s="16">
        <v>12</v>
      </c>
      <c r="B25" t="s">
        <v>134</v>
      </c>
      <c r="C25" t="s">
        <v>14</v>
      </c>
      <c r="D25">
        <v>22133</v>
      </c>
      <c r="E25">
        <v>110650</v>
      </c>
      <c r="L25">
        <v>11</v>
      </c>
      <c r="M25">
        <v>71</v>
      </c>
      <c r="N25">
        <v>38</v>
      </c>
      <c r="O25">
        <v>86.052999999999997</v>
      </c>
      <c r="P25">
        <v>14.1</v>
      </c>
      <c r="Q25">
        <v>32.4</v>
      </c>
      <c r="R25">
        <v>17.100000000000001</v>
      </c>
      <c r="S25">
        <v>5.29</v>
      </c>
      <c r="T25" s="16">
        <v>11</v>
      </c>
      <c r="U25" s="23">
        <f t="shared" si="0"/>
        <v>71</v>
      </c>
      <c r="V25" s="16"/>
    </row>
    <row r="26" spans="1:22">
      <c r="A26" s="16">
        <v>11</v>
      </c>
      <c r="B26" t="s">
        <v>135</v>
      </c>
      <c r="C26" t="s">
        <v>14</v>
      </c>
      <c r="D26">
        <v>22062</v>
      </c>
      <c r="E26">
        <v>110612</v>
      </c>
      <c r="L26">
        <v>10</v>
      </c>
      <c r="M26">
        <v>72</v>
      </c>
      <c r="N26">
        <v>39</v>
      </c>
      <c r="O26">
        <v>86.125</v>
      </c>
      <c r="P26">
        <v>14.3</v>
      </c>
      <c r="Q26">
        <v>32.799999999999997</v>
      </c>
      <c r="R26">
        <v>17.5</v>
      </c>
      <c r="S26">
        <v>5.29</v>
      </c>
      <c r="T26" s="16">
        <v>10</v>
      </c>
      <c r="U26" s="23">
        <f t="shared" si="0"/>
        <v>72</v>
      </c>
      <c r="V26" s="16"/>
    </row>
    <row r="27" spans="1:22">
      <c r="A27" s="16">
        <v>10</v>
      </c>
      <c r="B27" t="s">
        <v>27</v>
      </c>
      <c r="C27" t="s">
        <v>14</v>
      </c>
      <c r="D27">
        <v>21990</v>
      </c>
      <c r="E27">
        <v>110573</v>
      </c>
      <c r="H27">
        <v>12.5846</v>
      </c>
      <c r="I27">
        <v>25.61</v>
      </c>
      <c r="J27">
        <v>4.3</v>
      </c>
      <c r="K27">
        <v>7</v>
      </c>
      <c r="L27">
        <v>9</v>
      </c>
      <c r="M27">
        <v>16</v>
      </c>
      <c r="N27">
        <v>9</v>
      </c>
      <c r="O27">
        <v>84.888999999999996</v>
      </c>
      <c r="P27">
        <v>16.2</v>
      </c>
      <c r="Q27">
        <v>35.299999999999997</v>
      </c>
      <c r="R27">
        <v>18.100000000000001</v>
      </c>
      <c r="S27">
        <v>5.29</v>
      </c>
      <c r="T27" s="16">
        <v>9</v>
      </c>
      <c r="U27" s="23">
        <f t="shared" si="0"/>
        <v>16</v>
      </c>
      <c r="V27" s="16"/>
    </row>
    <row r="28" spans="1:22">
      <c r="A28" s="16">
        <v>9</v>
      </c>
      <c r="B28" t="s">
        <v>28</v>
      </c>
      <c r="C28" t="s">
        <v>14</v>
      </c>
      <c r="D28">
        <v>21974</v>
      </c>
      <c r="E28">
        <v>110564</v>
      </c>
      <c r="H28">
        <v>13.9634</v>
      </c>
      <c r="I28">
        <v>14.43</v>
      </c>
      <c r="J28">
        <v>4.76</v>
      </c>
      <c r="K28">
        <v>7</v>
      </c>
      <c r="L28">
        <v>8</v>
      </c>
      <c r="M28">
        <v>11</v>
      </c>
      <c r="N28">
        <v>6</v>
      </c>
      <c r="O28">
        <v>89.096000000000004</v>
      </c>
      <c r="P28">
        <v>14.9</v>
      </c>
      <c r="Q28">
        <v>31.2</v>
      </c>
      <c r="R28">
        <v>16.2</v>
      </c>
      <c r="S28">
        <v>5.3</v>
      </c>
      <c r="T28" s="16">
        <v>8</v>
      </c>
      <c r="U28" s="23">
        <f t="shared" si="0"/>
        <v>11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21963</v>
      </c>
      <c r="E29">
        <v>110558</v>
      </c>
      <c r="F29"/>
      <c r="G29"/>
      <c r="H29">
        <v>14.1616</v>
      </c>
      <c r="I29">
        <v>23.6</v>
      </c>
      <c r="J29">
        <v>0.35</v>
      </c>
      <c r="K29">
        <v>7</v>
      </c>
      <c r="L29">
        <v>7</v>
      </c>
      <c r="M29">
        <v>2</v>
      </c>
      <c r="N29">
        <v>2</v>
      </c>
      <c r="O29">
        <v>93.477999999999994</v>
      </c>
      <c r="P29">
        <v>15.1</v>
      </c>
      <c r="Q29">
        <v>30</v>
      </c>
      <c r="R29">
        <v>18.7</v>
      </c>
      <c r="S29">
        <v>5.3</v>
      </c>
      <c r="T29" s="22">
        <v>7</v>
      </c>
      <c r="U29" s="23">
        <f t="shared" si="0"/>
        <v>2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21961</v>
      </c>
      <c r="E30">
        <v>110556</v>
      </c>
      <c r="H30">
        <v>14.0023</v>
      </c>
      <c r="I30">
        <v>20.05</v>
      </c>
      <c r="J30">
        <v>3.45</v>
      </c>
      <c r="K30">
        <v>7</v>
      </c>
      <c r="L30">
        <v>6</v>
      </c>
      <c r="M30">
        <v>33</v>
      </c>
      <c r="N30">
        <v>18</v>
      </c>
      <c r="O30">
        <v>91.204999999999998</v>
      </c>
      <c r="P30">
        <v>16.5</v>
      </c>
      <c r="Q30">
        <v>31.9</v>
      </c>
      <c r="R30">
        <v>18.5</v>
      </c>
      <c r="S30">
        <v>5.3</v>
      </c>
      <c r="T30" s="16">
        <v>6</v>
      </c>
      <c r="U30" s="23">
        <f t="shared" si="0"/>
        <v>33</v>
      </c>
      <c r="V30" s="5"/>
    </row>
    <row r="31" spans="1:22">
      <c r="A31" s="16">
        <v>6</v>
      </c>
      <c r="B31" t="s">
        <v>31</v>
      </c>
      <c r="C31" t="s">
        <v>14</v>
      </c>
      <c r="D31">
        <v>21928</v>
      </c>
      <c r="E31">
        <v>110538</v>
      </c>
      <c r="H31">
        <v>13.9795</v>
      </c>
      <c r="I31">
        <v>18.77</v>
      </c>
      <c r="J31">
        <v>5.28</v>
      </c>
      <c r="K31">
        <v>7</v>
      </c>
      <c r="L31">
        <v>5</v>
      </c>
      <c r="M31">
        <v>50</v>
      </c>
      <c r="N31">
        <v>28</v>
      </c>
      <c r="O31">
        <v>86.968000000000004</v>
      </c>
      <c r="P31">
        <v>15.9</v>
      </c>
      <c r="Q31">
        <v>30</v>
      </c>
      <c r="R31">
        <v>19.399999999999999</v>
      </c>
      <c r="S31">
        <v>5.31</v>
      </c>
      <c r="T31" s="16">
        <v>5</v>
      </c>
      <c r="U31" s="23">
        <f t="shared" si="0"/>
        <v>50</v>
      </c>
      <c r="V31" s="5"/>
    </row>
    <row r="32" spans="1:22">
      <c r="A32" s="16">
        <v>5</v>
      </c>
      <c r="B32" t="s">
        <v>32</v>
      </c>
      <c r="C32" t="s">
        <v>14</v>
      </c>
      <c r="D32">
        <v>21878</v>
      </c>
      <c r="E32">
        <v>110510</v>
      </c>
      <c r="H32">
        <v>13.9785</v>
      </c>
      <c r="I32">
        <v>17.27</v>
      </c>
      <c r="J32">
        <v>4.78</v>
      </c>
      <c r="K32">
        <v>7</v>
      </c>
      <c r="L32">
        <v>4</v>
      </c>
      <c r="M32">
        <v>55</v>
      </c>
      <c r="N32">
        <v>30</v>
      </c>
      <c r="O32">
        <v>85.632999999999996</v>
      </c>
      <c r="P32">
        <v>13.5</v>
      </c>
      <c r="Q32">
        <v>30.6</v>
      </c>
      <c r="R32">
        <v>18.899999999999999</v>
      </c>
      <c r="S32">
        <v>5.3</v>
      </c>
      <c r="T32" s="16">
        <v>4</v>
      </c>
      <c r="U32" s="23">
        <f t="shared" si="0"/>
        <v>55</v>
      </c>
      <c r="V32" s="5"/>
    </row>
    <row r="33" spans="1:22">
      <c r="A33" s="16">
        <v>4</v>
      </c>
      <c r="B33" t="s">
        <v>33</v>
      </c>
      <c r="C33" t="s">
        <v>14</v>
      </c>
      <c r="D33">
        <v>21823</v>
      </c>
      <c r="E33">
        <v>110480</v>
      </c>
      <c r="H33">
        <v>13.9816</v>
      </c>
      <c r="I33">
        <v>18.13</v>
      </c>
      <c r="J33">
        <v>5.13</v>
      </c>
      <c r="K33">
        <v>7</v>
      </c>
      <c r="L33">
        <v>3</v>
      </c>
      <c r="M33">
        <v>53</v>
      </c>
      <c r="N33">
        <v>30</v>
      </c>
      <c r="O33">
        <v>89.823999999999998</v>
      </c>
      <c r="P33">
        <v>14.9</v>
      </c>
      <c r="Q33">
        <v>32.700000000000003</v>
      </c>
      <c r="R33">
        <v>16.899999999999999</v>
      </c>
      <c r="S33">
        <v>5.31</v>
      </c>
      <c r="T33" s="16">
        <v>3</v>
      </c>
      <c r="U33" s="23">
        <f t="shared" si="0"/>
        <v>53</v>
      </c>
      <c r="V33" s="5"/>
    </row>
    <row r="34" spans="1:22">
      <c r="A34" s="16">
        <v>3</v>
      </c>
      <c r="B34" t="s">
        <v>34</v>
      </c>
      <c r="C34" t="s">
        <v>14</v>
      </c>
      <c r="D34">
        <v>21770</v>
      </c>
      <c r="E34">
        <v>110450</v>
      </c>
      <c r="H34">
        <v>13.992599999999999</v>
      </c>
      <c r="I34">
        <v>17.52</v>
      </c>
      <c r="J34">
        <v>4.32</v>
      </c>
      <c r="K34">
        <v>7</v>
      </c>
      <c r="L34">
        <v>2</v>
      </c>
      <c r="M34">
        <v>49</v>
      </c>
      <c r="N34">
        <v>27</v>
      </c>
      <c r="O34">
        <v>86.566999999999993</v>
      </c>
      <c r="P34">
        <v>13.6</v>
      </c>
      <c r="Q34">
        <v>30.2</v>
      </c>
      <c r="R34">
        <v>16.399999999999999</v>
      </c>
      <c r="S34">
        <v>5.3</v>
      </c>
      <c r="T34" s="16">
        <v>2</v>
      </c>
      <c r="U34" s="23">
        <f t="shared" si="0"/>
        <v>49</v>
      </c>
      <c r="V34" s="5"/>
    </row>
    <row r="35" spans="1:22">
      <c r="A35" s="16">
        <v>2</v>
      </c>
      <c r="B35" t="s">
        <v>35</v>
      </c>
      <c r="C35" t="s">
        <v>14</v>
      </c>
      <c r="D35">
        <v>21721</v>
      </c>
      <c r="E35">
        <v>110423</v>
      </c>
      <c r="H35">
        <v>13.9574</v>
      </c>
      <c r="I35">
        <v>13.43</v>
      </c>
      <c r="J35">
        <v>5.32</v>
      </c>
      <c r="K35">
        <v>7</v>
      </c>
      <c r="L35">
        <v>1</v>
      </c>
      <c r="M35">
        <v>11</v>
      </c>
      <c r="N35">
        <v>6</v>
      </c>
      <c r="O35">
        <v>86.847999999999999</v>
      </c>
      <c r="P35">
        <v>14.3</v>
      </c>
      <c r="Q35">
        <v>34</v>
      </c>
      <c r="R35">
        <v>16.7</v>
      </c>
      <c r="S35">
        <v>5.31</v>
      </c>
      <c r="T35" s="16">
        <v>1</v>
      </c>
      <c r="U35" s="23">
        <f t="shared" si="0"/>
        <v>11</v>
      </c>
      <c r="V35" s="5"/>
    </row>
    <row r="36" spans="1:22">
      <c r="A36" s="16">
        <v>1</v>
      </c>
      <c r="B36" t="s">
        <v>36</v>
      </c>
      <c r="C36" t="s">
        <v>14</v>
      </c>
      <c r="D36">
        <v>21710</v>
      </c>
      <c r="E36">
        <v>110417</v>
      </c>
      <c r="H36">
        <v>14.1806</v>
      </c>
      <c r="I36">
        <v>24.57</v>
      </c>
      <c r="J36">
        <v>0.18</v>
      </c>
      <c r="K36">
        <v>7</v>
      </c>
      <c r="O36">
        <v>93.519000000000005</v>
      </c>
      <c r="P36">
        <v>13.3</v>
      </c>
      <c r="Q36">
        <v>33</v>
      </c>
      <c r="R36">
        <v>16.8</v>
      </c>
      <c r="S36">
        <v>5.3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>
      <selection activeCell="B7" sqref="B7:C7"/>
    </sheetView>
  </sheetViews>
  <sheetFormatPr baseColWidth="10" defaultRowHeight="15"/>
  <cols>
    <col min="1" max="1" width="7.28515625" customWidth="1"/>
    <col min="4" max="4" width="10.7109375" bestFit="1" customWidth="1"/>
    <col min="5" max="5" width="10" bestFit="1" customWidth="1"/>
    <col min="6" max="6" width="11" bestFit="1" customWidth="1"/>
    <col min="7" max="7" width="10.42578125" bestFit="1" customWidth="1"/>
    <col min="8" max="8" width="9.42578125" bestFit="1" customWidth="1"/>
    <col min="9" max="9" width="11.5703125" bestFit="1" customWidth="1"/>
    <col min="10" max="10" width="9.42578125" bestFit="1" customWidth="1"/>
    <col min="11" max="11" width="10.85546875" bestFit="1" customWidth="1"/>
    <col min="12" max="15" width="7.85546875" bestFit="1" customWidth="1"/>
    <col min="16" max="17" width="6.5703125" bestFit="1" customWidth="1"/>
    <col min="18" max="18" width="7.5703125" bestFit="1" customWidth="1"/>
    <col min="19" max="19" width="8" bestFit="1" customWidth="1"/>
    <col min="20" max="20" width="3.7109375" customWidth="1"/>
    <col min="21" max="21" width="14.1406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1079587</v>
      </c>
      <c r="T6" s="16">
        <v>30</v>
      </c>
      <c r="U6" s="23">
        <f>D6-D7</f>
        <v>4674</v>
      </c>
      <c r="V6" s="4"/>
    </row>
    <row r="7" spans="1:22">
      <c r="A7" s="16">
        <v>30</v>
      </c>
      <c r="B7" t="s">
        <v>189</v>
      </c>
      <c r="C7" t="s">
        <v>14</v>
      </c>
      <c r="D7">
        <v>1074913</v>
      </c>
      <c r="E7">
        <v>585771</v>
      </c>
      <c r="F7">
        <v>7.1129569999999998</v>
      </c>
      <c r="G7">
        <v>0</v>
      </c>
      <c r="H7">
        <v>93.816000000000003</v>
      </c>
      <c r="I7">
        <v>25</v>
      </c>
      <c r="J7">
        <v>187.6</v>
      </c>
      <c r="K7">
        <v>218.9</v>
      </c>
      <c r="L7">
        <v>1.0124</v>
      </c>
      <c r="M7">
        <v>88.772000000000006</v>
      </c>
      <c r="N7">
        <v>94.983999999999995</v>
      </c>
      <c r="O7">
        <v>89.581999999999994</v>
      </c>
      <c r="P7">
        <v>23.2</v>
      </c>
      <c r="Q7">
        <v>28.5</v>
      </c>
      <c r="R7">
        <v>24.5</v>
      </c>
      <c r="S7">
        <v>5.05</v>
      </c>
      <c r="T7" s="16">
        <v>29</v>
      </c>
      <c r="U7" s="23">
        <f>D7-D8</f>
        <v>4502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1070411</v>
      </c>
      <c r="E8">
        <v>585163</v>
      </c>
      <c r="F8">
        <v>7.4733980000000004</v>
      </c>
      <c r="G8">
        <v>0</v>
      </c>
      <c r="H8">
        <v>93.825000000000003</v>
      </c>
      <c r="I8">
        <v>24.5</v>
      </c>
      <c r="J8">
        <v>196</v>
      </c>
      <c r="K8">
        <v>234.2</v>
      </c>
      <c r="L8">
        <v>1.0132000000000001</v>
      </c>
      <c r="M8">
        <v>91.903000000000006</v>
      </c>
      <c r="N8">
        <v>95.915000000000006</v>
      </c>
      <c r="O8">
        <v>94.438999999999993</v>
      </c>
      <c r="P8">
        <v>22.2</v>
      </c>
      <c r="Q8">
        <v>28.5</v>
      </c>
      <c r="R8">
        <v>23.9</v>
      </c>
      <c r="S8">
        <v>5.05</v>
      </c>
      <c r="T8" s="22">
        <v>28</v>
      </c>
      <c r="U8" s="23">
        <f t="shared" ref="U8:U35" si="0">D8-D9</f>
        <v>4704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1065707</v>
      </c>
      <c r="E9">
        <v>584528</v>
      </c>
      <c r="F9">
        <v>7.3327270000000002</v>
      </c>
      <c r="G9">
        <v>0</v>
      </c>
      <c r="H9">
        <v>91.629000000000005</v>
      </c>
      <c r="I9">
        <v>24.6</v>
      </c>
      <c r="J9">
        <v>193.8</v>
      </c>
      <c r="K9">
        <v>292.89999999999998</v>
      </c>
      <c r="L9">
        <v>1.0128999999999999</v>
      </c>
      <c r="M9">
        <v>87.837000000000003</v>
      </c>
      <c r="N9">
        <v>94.116</v>
      </c>
      <c r="O9">
        <v>92.549000000000007</v>
      </c>
      <c r="P9">
        <v>22.8</v>
      </c>
      <c r="Q9">
        <v>27.4</v>
      </c>
      <c r="R9">
        <v>24.1</v>
      </c>
      <c r="S9">
        <v>5.05</v>
      </c>
      <c r="T9" s="16">
        <v>27</v>
      </c>
      <c r="U9" s="23">
        <f t="shared" si="0"/>
        <v>4650</v>
      </c>
      <c r="V9" s="16"/>
    </row>
    <row r="10" spans="1:22">
      <c r="A10" s="16">
        <v>27</v>
      </c>
      <c r="B10" t="s">
        <v>192</v>
      </c>
      <c r="C10" t="s">
        <v>14</v>
      </c>
      <c r="D10">
        <v>1061057</v>
      </c>
      <c r="E10">
        <v>583888</v>
      </c>
      <c r="F10">
        <v>7.0589550000000001</v>
      </c>
      <c r="G10">
        <v>0</v>
      </c>
      <c r="H10">
        <v>89.977000000000004</v>
      </c>
      <c r="I10">
        <v>24.6</v>
      </c>
      <c r="J10">
        <v>194.2</v>
      </c>
      <c r="K10">
        <v>239.5</v>
      </c>
      <c r="L10">
        <v>1.0123</v>
      </c>
      <c r="M10">
        <v>85.183000000000007</v>
      </c>
      <c r="N10">
        <v>92.748999999999995</v>
      </c>
      <c r="O10">
        <v>88.751999999999995</v>
      </c>
      <c r="P10">
        <v>22.3</v>
      </c>
      <c r="Q10">
        <v>27.5</v>
      </c>
      <c r="R10">
        <v>24.3</v>
      </c>
      <c r="S10">
        <v>5.05</v>
      </c>
      <c r="T10" s="16">
        <v>26</v>
      </c>
      <c r="U10" s="23">
        <f t="shared" si="0"/>
        <v>4661</v>
      </c>
      <c r="V10" s="16"/>
    </row>
    <row r="11" spans="1:22">
      <c r="A11" s="16">
        <v>26</v>
      </c>
      <c r="B11" t="s">
        <v>193</v>
      </c>
      <c r="C11" t="s">
        <v>14</v>
      </c>
      <c r="D11">
        <v>1056396</v>
      </c>
      <c r="E11">
        <v>583235</v>
      </c>
      <c r="F11">
        <v>6.9878629999999999</v>
      </c>
      <c r="G11">
        <v>0</v>
      </c>
      <c r="H11">
        <v>89.173000000000002</v>
      </c>
      <c r="I11">
        <v>24.5</v>
      </c>
      <c r="J11">
        <v>200.5</v>
      </c>
      <c r="K11">
        <v>245.5</v>
      </c>
      <c r="L11">
        <v>1.0122</v>
      </c>
      <c r="M11">
        <v>86.295000000000002</v>
      </c>
      <c r="N11">
        <v>92.668000000000006</v>
      </c>
      <c r="O11">
        <v>87.73</v>
      </c>
      <c r="P11">
        <v>23</v>
      </c>
      <c r="Q11">
        <v>26.5</v>
      </c>
      <c r="R11">
        <v>24.2</v>
      </c>
      <c r="S11">
        <v>5.0599999999999996</v>
      </c>
      <c r="T11" s="16">
        <v>25</v>
      </c>
      <c r="U11" s="23">
        <f t="shared" si="0"/>
        <v>4812</v>
      </c>
      <c r="V11" s="16"/>
    </row>
    <row r="12" spans="1:22">
      <c r="A12" s="16">
        <v>25</v>
      </c>
      <c r="B12" t="s">
        <v>194</v>
      </c>
      <c r="C12" t="s">
        <v>14</v>
      </c>
      <c r="D12">
        <v>1051584</v>
      </c>
      <c r="E12">
        <v>582555</v>
      </c>
      <c r="F12">
        <v>6.9624800000000002</v>
      </c>
      <c r="G12">
        <v>0</v>
      </c>
      <c r="H12">
        <v>89.707999999999998</v>
      </c>
      <c r="I12">
        <v>24.9</v>
      </c>
      <c r="J12">
        <v>192.9</v>
      </c>
      <c r="K12">
        <v>230.5</v>
      </c>
      <c r="L12">
        <v>1.0121</v>
      </c>
      <c r="M12">
        <v>85.921000000000006</v>
      </c>
      <c r="N12">
        <v>92.632999999999996</v>
      </c>
      <c r="O12">
        <v>87.442999999999998</v>
      </c>
      <c r="P12">
        <v>22.1</v>
      </c>
      <c r="Q12">
        <v>28.2</v>
      </c>
      <c r="R12">
        <v>24.4</v>
      </c>
      <c r="S12">
        <v>5.0599999999999996</v>
      </c>
      <c r="T12" s="16">
        <v>24</v>
      </c>
      <c r="U12" s="23">
        <f t="shared" si="0"/>
        <v>4628</v>
      </c>
      <c r="V12" s="16"/>
    </row>
    <row r="13" spans="1:22">
      <c r="A13" s="16">
        <v>24</v>
      </c>
      <c r="B13" t="s">
        <v>195</v>
      </c>
      <c r="C13" t="s">
        <v>14</v>
      </c>
      <c r="D13">
        <v>1046956</v>
      </c>
      <c r="E13">
        <v>581905</v>
      </c>
      <c r="F13">
        <v>6.9270750000000003</v>
      </c>
      <c r="G13">
        <v>0</v>
      </c>
      <c r="H13">
        <v>89.271000000000001</v>
      </c>
      <c r="I13">
        <v>24.9</v>
      </c>
      <c r="J13">
        <v>183.1</v>
      </c>
      <c r="K13">
        <v>216.7</v>
      </c>
      <c r="L13">
        <v>1.012</v>
      </c>
      <c r="M13">
        <v>86.552999999999997</v>
      </c>
      <c r="N13">
        <v>92.373000000000005</v>
      </c>
      <c r="O13">
        <v>87.075000000000003</v>
      </c>
      <c r="P13">
        <v>23.3</v>
      </c>
      <c r="Q13">
        <v>27.6</v>
      </c>
      <c r="R13">
        <v>24.8</v>
      </c>
      <c r="S13">
        <v>5.07</v>
      </c>
      <c r="T13" s="16">
        <v>23</v>
      </c>
      <c r="U13" s="23">
        <f t="shared" si="0"/>
        <v>4394</v>
      </c>
      <c r="V13" s="16"/>
    </row>
    <row r="14" spans="1:22">
      <c r="A14" s="16">
        <v>23</v>
      </c>
      <c r="B14" t="s">
        <v>13</v>
      </c>
      <c r="C14" t="s">
        <v>14</v>
      </c>
      <c r="D14">
        <v>1042562</v>
      </c>
      <c r="E14">
        <v>581284</v>
      </c>
      <c r="F14">
        <v>7.1852689999999999</v>
      </c>
      <c r="G14">
        <v>0</v>
      </c>
      <c r="H14">
        <v>93.308000000000007</v>
      </c>
      <c r="I14">
        <v>25.9</v>
      </c>
      <c r="J14">
        <v>178.2</v>
      </c>
      <c r="K14">
        <v>218.5</v>
      </c>
      <c r="L14">
        <v>1.0125</v>
      </c>
      <c r="M14">
        <v>89.745000000000005</v>
      </c>
      <c r="N14">
        <v>94.826999999999998</v>
      </c>
      <c r="O14">
        <v>90.709000000000003</v>
      </c>
      <c r="P14">
        <v>23.8</v>
      </c>
      <c r="Q14">
        <v>29</v>
      </c>
      <c r="R14">
        <v>24.8</v>
      </c>
      <c r="S14">
        <v>5.07</v>
      </c>
      <c r="T14" s="16">
        <v>22</v>
      </c>
      <c r="U14" s="23">
        <f t="shared" si="0"/>
        <v>4276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1038286</v>
      </c>
      <c r="E15">
        <v>580702</v>
      </c>
      <c r="F15">
        <v>7.3786959999999997</v>
      </c>
      <c r="G15">
        <v>0</v>
      </c>
      <c r="H15">
        <v>91.965000000000003</v>
      </c>
      <c r="I15">
        <v>25</v>
      </c>
      <c r="J15">
        <v>190.1</v>
      </c>
      <c r="K15">
        <v>230.9</v>
      </c>
      <c r="L15">
        <v>1.0129999999999999</v>
      </c>
      <c r="M15">
        <v>89.543000000000006</v>
      </c>
      <c r="N15">
        <v>94.992000000000004</v>
      </c>
      <c r="O15">
        <v>93.364999999999995</v>
      </c>
      <c r="P15">
        <v>22</v>
      </c>
      <c r="Q15">
        <v>28.6</v>
      </c>
      <c r="R15">
        <v>24.6</v>
      </c>
      <c r="S15">
        <v>5.07</v>
      </c>
      <c r="T15" s="22">
        <v>21</v>
      </c>
      <c r="U15" s="23">
        <f t="shared" si="0"/>
        <v>4560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1033726</v>
      </c>
      <c r="E16">
        <v>580075</v>
      </c>
      <c r="F16">
        <v>7.2356239999999996</v>
      </c>
      <c r="G16">
        <v>0</v>
      </c>
      <c r="H16">
        <v>89.99</v>
      </c>
      <c r="I16">
        <v>23.9</v>
      </c>
      <c r="J16">
        <v>185.1</v>
      </c>
      <c r="K16">
        <v>295.8</v>
      </c>
      <c r="L16">
        <v>1.0125999999999999</v>
      </c>
      <c r="M16">
        <v>86.876000000000005</v>
      </c>
      <c r="N16">
        <v>92.262</v>
      </c>
      <c r="O16">
        <v>91.481999999999999</v>
      </c>
      <c r="P16">
        <v>17.2</v>
      </c>
      <c r="Q16">
        <v>27.4</v>
      </c>
      <c r="R16">
        <v>25</v>
      </c>
      <c r="S16">
        <v>5.07</v>
      </c>
      <c r="T16" s="16">
        <v>20</v>
      </c>
      <c r="U16" s="23">
        <f t="shared" si="0"/>
        <v>4443</v>
      </c>
      <c r="V16" s="16"/>
    </row>
    <row r="17" spans="1:22">
      <c r="A17" s="16">
        <v>20</v>
      </c>
      <c r="B17" t="s">
        <v>17</v>
      </c>
      <c r="C17" t="s">
        <v>14</v>
      </c>
      <c r="D17">
        <v>1029283</v>
      </c>
      <c r="E17">
        <v>579453</v>
      </c>
      <c r="F17">
        <v>7.162979</v>
      </c>
      <c r="G17">
        <v>0</v>
      </c>
      <c r="H17">
        <v>89.396000000000001</v>
      </c>
      <c r="I17">
        <v>22.3</v>
      </c>
      <c r="J17">
        <v>98</v>
      </c>
      <c r="K17">
        <v>244</v>
      </c>
      <c r="L17">
        <v>1.0135000000000001</v>
      </c>
      <c r="M17">
        <v>86.275000000000006</v>
      </c>
      <c r="N17">
        <v>92.001999999999995</v>
      </c>
      <c r="O17">
        <v>87.707999999999998</v>
      </c>
      <c r="P17">
        <v>16.399999999999999</v>
      </c>
      <c r="Q17">
        <v>29.9</v>
      </c>
      <c r="R17">
        <v>17.2</v>
      </c>
      <c r="S17">
        <v>5.07</v>
      </c>
      <c r="T17" s="16">
        <v>19</v>
      </c>
      <c r="U17" s="23">
        <f t="shared" si="0"/>
        <v>2348</v>
      </c>
      <c r="V17" s="16"/>
    </row>
    <row r="18" spans="1:22">
      <c r="A18" s="16">
        <v>19</v>
      </c>
      <c r="B18" t="s">
        <v>18</v>
      </c>
      <c r="C18" t="s">
        <v>14</v>
      </c>
      <c r="D18">
        <v>1026935</v>
      </c>
      <c r="E18">
        <v>579120</v>
      </c>
      <c r="F18">
        <v>7.0849010000000003</v>
      </c>
      <c r="G18">
        <v>0</v>
      </c>
      <c r="H18">
        <v>89.344999999999999</v>
      </c>
      <c r="I18">
        <v>25.2</v>
      </c>
      <c r="J18">
        <v>138.4</v>
      </c>
      <c r="K18">
        <v>293.89999999999998</v>
      </c>
      <c r="L18">
        <v>1.0124</v>
      </c>
      <c r="M18">
        <v>83.91</v>
      </c>
      <c r="N18">
        <v>92.835999999999999</v>
      </c>
      <c r="O18">
        <v>89.171999999999997</v>
      </c>
      <c r="P18">
        <v>22.1</v>
      </c>
      <c r="Q18">
        <v>29.4</v>
      </c>
      <c r="R18">
        <v>24.4</v>
      </c>
      <c r="S18">
        <v>5.07</v>
      </c>
      <c r="T18" s="16">
        <v>18</v>
      </c>
      <c r="U18" s="23">
        <f t="shared" si="0"/>
        <v>3321</v>
      </c>
      <c r="V18" s="16"/>
    </row>
    <row r="19" spans="1:22">
      <c r="A19" s="16">
        <v>18</v>
      </c>
      <c r="B19" t="s">
        <v>19</v>
      </c>
      <c r="C19" t="s">
        <v>14</v>
      </c>
      <c r="D19">
        <v>1023614</v>
      </c>
      <c r="E19">
        <v>578650</v>
      </c>
      <c r="F19">
        <v>6.871524</v>
      </c>
      <c r="G19">
        <v>0</v>
      </c>
      <c r="H19">
        <v>89.022999999999996</v>
      </c>
      <c r="I19">
        <v>25</v>
      </c>
      <c r="J19">
        <v>137</v>
      </c>
      <c r="K19">
        <v>532.29999999999995</v>
      </c>
      <c r="L19">
        <v>1.0118</v>
      </c>
      <c r="M19">
        <v>84.146000000000001</v>
      </c>
      <c r="N19">
        <v>91.905000000000001</v>
      </c>
      <c r="O19">
        <v>86.519000000000005</v>
      </c>
      <c r="P19">
        <v>19</v>
      </c>
      <c r="Q19">
        <v>29.7</v>
      </c>
      <c r="R19">
        <v>25.5</v>
      </c>
      <c r="S19">
        <v>5.08</v>
      </c>
      <c r="T19" s="16">
        <v>17</v>
      </c>
      <c r="U19" s="23">
        <f t="shared" si="0"/>
        <v>3285</v>
      </c>
      <c r="V19" s="16"/>
    </row>
    <row r="20" spans="1:22">
      <c r="A20" s="16">
        <v>17</v>
      </c>
      <c r="B20" t="s">
        <v>20</v>
      </c>
      <c r="C20" t="s">
        <v>14</v>
      </c>
      <c r="D20">
        <v>1020329</v>
      </c>
      <c r="E20">
        <v>578183</v>
      </c>
      <c r="F20">
        <v>6.927594</v>
      </c>
      <c r="G20">
        <v>0</v>
      </c>
      <c r="H20">
        <v>90.186000000000007</v>
      </c>
      <c r="I20">
        <v>26</v>
      </c>
      <c r="J20">
        <v>126.9</v>
      </c>
      <c r="K20">
        <v>211.9</v>
      </c>
      <c r="L20">
        <v>1.012</v>
      </c>
      <c r="M20">
        <v>86.304000000000002</v>
      </c>
      <c r="N20">
        <v>92.195999999999998</v>
      </c>
      <c r="O20">
        <v>87.128</v>
      </c>
      <c r="P20">
        <v>23.2</v>
      </c>
      <c r="Q20">
        <v>30.9</v>
      </c>
      <c r="R20">
        <v>24.9</v>
      </c>
      <c r="S20">
        <v>5.07</v>
      </c>
      <c r="T20" s="16">
        <v>16</v>
      </c>
      <c r="U20" s="23">
        <f t="shared" si="0"/>
        <v>3046</v>
      </c>
      <c r="V20" s="16"/>
    </row>
    <row r="21" spans="1:22">
      <c r="A21" s="16">
        <v>16</v>
      </c>
      <c r="B21" t="s">
        <v>21</v>
      </c>
      <c r="C21" t="s">
        <v>14</v>
      </c>
      <c r="D21">
        <v>1017283</v>
      </c>
      <c r="E21">
        <v>577755</v>
      </c>
      <c r="F21">
        <v>7.2634540000000003</v>
      </c>
      <c r="G21">
        <v>0</v>
      </c>
      <c r="H21">
        <v>93.578999999999994</v>
      </c>
      <c r="I21">
        <v>26.8</v>
      </c>
      <c r="J21">
        <v>124.6</v>
      </c>
      <c r="K21">
        <v>274.8</v>
      </c>
      <c r="L21">
        <v>1.0127999999999999</v>
      </c>
      <c r="M21">
        <v>89.167000000000002</v>
      </c>
      <c r="N21">
        <v>94.876000000000005</v>
      </c>
      <c r="O21">
        <v>91.632999999999996</v>
      </c>
      <c r="P21">
        <v>21.5</v>
      </c>
      <c r="Q21">
        <v>35.6</v>
      </c>
      <c r="R21">
        <v>24.3</v>
      </c>
      <c r="S21">
        <v>5.07</v>
      </c>
      <c r="T21" s="16">
        <v>15</v>
      </c>
      <c r="U21" s="23">
        <f t="shared" si="0"/>
        <v>2986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1014297</v>
      </c>
      <c r="E22">
        <v>577350</v>
      </c>
      <c r="F22">
        <v>7.4198979999999999</v>
      </c>
      <c r="G22">
        <v>0</v>
      </c>
      <c r="H22">
        <v>92.864000000000004</v>
      </c>
      <c r="I22">
        <v>25.9</v>
      </c>
      <c r="J22">
        <v>126.1</v>
      </c>
      <c r="K22">
        <v>188.6</v>
      </c>
      <c r="L22">
        <v>1.0129999999999999</v>
      </c>
      <c r="M22">
        <v>90.125</v>
      </c>
      <c r="N22">
        <v>95.168000000000006</v>
      </c>
      <c r="O22">
        <v>94.016999999999996</v>
      </c>
      <c r="P22">
        <v>22.8</v>
      </c>
      <c r="Q22">
        <v>30.7</v>
      </c>
      <c r="R22">
        <v>24.8</v>
      </c>
      <c r="S22">
        <v>5.07</v>
      </c>
      <c r="T22" s="22">
        <v>14</v>
      </c>
      <c r="U22" s="23">
        <f t="shared" si="0"/>
        <v>3026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1011271</v>
      </c>
      <c r="E23">
        <v>576937</v>
      </c>
      <c r="F23">
        <v>7.3619529999999997</v>
      </c>
      <c r="G23">
        <v>0</v>
      </c>
      <c r="H23">
        <v>91.706999999999994</v>
      </c>
      <c r="I23">
        <v>26.3</v>
      </c>
      <c r="J23">
        <v>104.8</v>
      </c>
      <c r="K23">
        <v>189.5</v>
      </c>
      <c r="L23">
        <v>1.0129999999999999</v>
      </c>
      <c r="M23">
        <v>88.545000000000002</v>
      </c>
      <c r="N23">
        <v>93.623999999999995</v>
      </c>
      <c r="O23">
        <v>92.974999999999994</v>
      </c>
      <c r="P23">
        <v>22.1</v>
      </c>
      <c r="Q23">
        <v>32.6</v>
      </c>
      <c r="R23">
        <v>24.2</v>
      </c>
      <c r="S23">
        <v>5.07</v>
      </c>
      <c r="T23" s="16">
        <v>13</v>
      </c>
      <c r="U23" s="23">
        <f t="shared" si="0"/>
        <v>2516</v>
      </c>
      <c r="V23" s="16"/>
    </row>
    <row r="24" spans="1:22">
      <c r="A24" s="16">
        <v>13</v>
      </c>
      <c r="B24" t="s">
        <v>24</v>
      </c>
      <c r="C24" t="s">
        <v>14</v>
      </c>
      <c r="D24">
        <v>1008755</v>
      </c>
      <c r="E24">
        <v>576589</v>
      </c>
      <c r="F24">
        <v>7.1058440000000003</v>
      </c>
      <c r="G24">
        <v>0</v>
      </c>
      <c r="H24">
        <v>89.492999999999995</v>
      </c>
      <c r="I24">
        <v>26</v>
      </c>
      <c r="J24">
        <v>107.1</v>
      </c>
      <c r="K24">
        <v>172.2</v>
      </c>
      <c r="L24">
        <v>1.0125</v>
      </c>
      <c r="M24">
        <v>86.007999999999996</v>
      </c>
      <c r="N24">
        <v>92.433999999999997</v>
      </c>
      <c r="O24">
        <v>89.293999999999997</v>
      </c>
      <c r="P24">
        <v>22</v>
      </c>
      <c r="Q24">
        <v>32.5</v>
      </c>
      <c r="R24">
        <v>23.9</v>
      </c>
      <c r="S24">
        <v>5.07</v>
      </c>
      <c r="T24" s="16">
        <v>12</v>
      </c>
      <c r="U24" s="23">
        <f t="shared" si="0"/>
        <v>2571</v>
      </c>
      <c r="V24" s="16"/>
    </row>
    <row r="25" spans="1:22">
      <c r="A25" s="16">
        <v>12</v>
      </c>
      <c r="B25" t="s">
        <v>25</v>
      </c>
      <c r="C25" t="s">
        <v>14</v>
      </c>
      <c r="D25">
        <v>1006184</v>
      </c>
      <c r="E25">
        <v>576226</v>
      </c>
      <c r="F25">
        <v>6.9341400000000002</v>
      </c>
      <c r="G25">
        <v>0</v>
      </c>
      <c r="H25">
        <v>89.671999999999997</v>
      </c>
      <c r="I25">
        <v>25.5</v>
      </c>
      <c r="J25">
        <v>113</v>
      </c>
      <c r="K25">
        <v>149.6</v>
      </c>
      <c r="L25">
        <v>1.0121</v>
      </c>
      <c r="M25">
        <v>86.448999999999998</v>
      </c>
      <c r="N25">
        <v>92.784000000000006</v>
      </c>
      <c r="O25">
        <v>86.991</v>
      </c>
      <c r="P25">
        <v>22.1</v>
      </c>
      <c r="Q25">
        <v>30.5</v>
      </c>
      <c r="R25">
        <v>24.3</v>
      </c>
      <c r="S25">
        <v>5.07</v>
      </c>
      <c r="T25" s="16">
        <v>11</v>
      </c>
      <c r="U25" s="23">
        <f t="shared" si="0"/>
        <v>2711</v>
      </c>
      <c r="V25" s="16"/>
    </row>
    <row r="26" spans="1:22">
      <c r="A26" s="16">
        <v>11</v>
      </c>
      <c r="B26" t="s">
        <v>26</v>
      </c>
      <c r="C26" t="s">
        <v>14</v>
      </c>
      <c r="D26">
        <v>1003473</v>
      </c>
      <c r="E26">
        <v>575845</v>
      </c>
      <c r="F26">
        <v>6.9543710000000001</v>
      </c>
      <c r="G26">
        <v>0</v>
      </c>
      <c r="H26">
        <v>88.93</v>
      </c>
      <c r="I26">
        <v>25.5</v>
      </c>
      <c r="J26">
        <v>113.2</v>
      </c>
      <c r="K26">
        <v>144.4</v>
      </c>
      <c r="L26">
        <v>1.0122</v>
      </c>
      <c r="M26">
        <v>85.668000000000006</v>
      </c>
      <c r="N26">
        <v>92.088999999999999</v>
      </c>
      <c r="O26">
        <v>87.028999999999996</v>
      </c>
      <c r="P26">
        <v>21.6</v>
      </c>
      <c r="Q26">
        <v>31.3</v>
      </c>
      <c r="R26">
        <v>23.5</v>
      </c>
      <c r="S26">
        <v>5.07</v>
      </c>
      <c r="T26" s="16">
        <v>10</v>
      </c>
      <c r="U26" s="23">
        <f t="shared" si="0"/>
        <v>2716</v>
      </c>
      <c r="V26" s="16"/>
    </row>
    <row r="27" spans="1:22">
      <c r="A27" s="16">
        <v>10</v>
      </c>
      <c r="B27" t="s">
        <v>27</v>
      </c>
      <c r="C27" t="s">
        <v>14</v>
      </c>
      <c r="D27">
        <v>1000757</v>
      </c>
      <c r="E27">
        <v>575459</v>
      </c>
      <c r="F27">
        <v>6.8468479999999996</v>
      </c>
      <c r="G27">
        <v>0</v>
      </c>
      <c r="H27">
        <v>89.332999999999998</v>
      </c>
      <c r="I27">
        <v>25.8</v>
      </c>
      <c r="J27">
        <v>121.4</v>
      </c>
      <c r="K27">
        <v>167.6</v>
      </c>
      <c r="L27">
        <v>1.0119</v>
      </c>
      <c r="M27">
        <v>85.706999999999994</v>
      </c>
      <c r="N27">
        <v>91.751999999999995</v>
      </c>
      <c r="O27">
        <v>85.853999999999999</v>
      </c>
      <c r="P27">
        <v>23.1</v>
      </c>
      <c r="Q27">
        <v>30.8</v>
      </c>
      <c r="R27">
        <v>24.5</v>
      </c>
      <c r="S27">
        <v>5.07</v>
      </c>
      <c r="T27" s="16">
        <v>9</v>
      </c>
      <c r="U27" s="23">
        <f t="shared" si="0"/>
        <v>2923</v>
      </c>
      <c r="V27" s="16"/>
    </row>
    <row r="28" spans="1:22">
      <c r="A28" s="16">
        <v>9</v>
      </c>
      <c r="B28" t="s">
        <v>28</v>
      </c>
      <c r="C28" t="s">
        <v>14</v>
      </c>
      <c r="D28">
        <v>997834</v>
      </c>
      <c r="E28">
        <v>575046</v>
      </c>
      <c r="F28">
        <v>7.1032960000000003</v>
      </c>
      <c r="G28">
        <v>0</v>
      </c>
      <c r="H28">
        <v>93.436999999999998</v>
      </c>
      <c r="I28">
        <v>25.3</v>
      </c>
      <c r="J28">
        <v>138.9</v>
      </c>
      <c r="K28">
        <v>266.5</v>
      </c>
      <c r="L28">
        <v>1.0124</v>
      </c>
      <c r="M28">
        <v>88.075000000000003</v>
      </c>
      <c r="N28">
        <v>94.906000000000006</v>
      </c>
      <c r="O28">
        <v>89.343999999999994</v>
      </c>
      <c r="P28">
        <v>22.6</v>
      </c>
      <c r="Q28">
        <v>30.2</v>
      </c>
      <c r="R28">
        <v>24.2</v>
      </c>
      <c r="S28">
        <v>5.07</v>
      </c>
      <c r="T28" s="16">
        <v>8</v>
      </c>
      <c r="U28" s="23">
        <f t="shared" si="0"/>
        <v>3330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994504</v>
      </c>
      <c r="E29">
        <v>574594</v>
      </c>
      <c r="F29">
        <v>7.4038709999999996</v>
      </c>
      <c r="G29">
        <v>0</v>
      </c>
      <c r="H29">
        <v>92.856999999999999</v>
      </c>
      <c r="I29">
        <v>24.1</v>
      </c>
      <c r="J29">
        <v>24.8</v>
      </c>
      <c r="K29">
        <v>292.39999999999998</v>
      </c>
      <c r="L29">
        <v>1.0129999999999999</v>
      </c>
      <c r="M29">
        <v>90.897000000000006</v>
      </c>
      <c r="N29">
        <v>95.372</v>
      </c>
      <c r="O29">
        <v>93.759</v>
      </c>
      <c r="P29">
        <v>14.6</v>
      </c>
      <c r="Q29">
        <v>33.9</v>
      </c>
      <c r="R29">
        <v>24.7</v>
      </c>
      <c r="S29">
        <v>5.07</v>
      </c>
      <c r="T29" s="22">
        <v>7</v>
      </c>
      <c r="U29" s="23">
        <f t="shared" si="0"/>
        <v>584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993920</v>
      </c>
      <c r="E30">
        <v>574516</v>
      </c>
      <c r="F30">
        <v>7.4532970000000001</v>
      </c>
      <c r="G30">
        <v>0</v>
      </c>
      <c r="H30">
        <v>90.191000000000003</v>
      </c>
      <c r="I30">
        <v>22.4</v>
      </c>
      <c r="J30">
        <v>0</v>
      </c>
      <c r="K30">
        <v>0</v>
      </c>
      <c r="L30">
        <v>1.0141</v>
      </c>
      <c r="M30">
        <v>86.926000000000002</v>
      </c>
      <c r="N30">
        <v>93.09</v>
      </c>
      <c r="O30">
        <v>91.704999999999998</v>
      </c>
      <c r="P30">
        <v>15.8</v>
      </c>
      <c r="Q30">
        <v>34.5</v>
      </c>
      <c r="R30">
        <v>17.3</v>
      </c>
      <c r="S30">
        <v>5.07</v>
      </c>
      <c r="T30" s="16">
        <v>6</v>
      </c>
      <c r="U30" s="23">
        <f t="shared" si="0"/>
        <v>0</v>
      </c>
      <c r="V30" s="5"/>
    </row>
    <row r="31" spans="1:22">
      <c r="A31" s="16">
        <v>6</v>
      </c>
      <c r="B31" t="s">
        <v>31</v>
      </c>
      <c r="C31" t="s">
        <v>14</v>
      </c>
      <c r="D31">
        <v>993920</v>
      </c>
      <c r="E31">
        <v>574516</v>
      </c>
      <c r="F31">
        <v>7.1729349999999998</v>
      </c>
      <c r="G31">
        <v>0</v>
      </c>
      <c r="H31">
        <v>89.432000000000002</v>
      </c>
      <c r="I31">
        <v>23.7</v>
      </c>
      <c r="J31">
        <v>0</v>
      </c>
      <c r="K31">
        <v>0</v>
      </c>
      <c r="L31">
        <v>1.0135000000000001</v>
      </c>
      <c r="M31">
        <v>86.033000000000001</v>
      </c>
      <c r="N31">
        <v>92.507999999999996</v>
      </c>
      <c r="O31">
        <v>87.893000000000001</v>
      </c>
      <c r="P31">
        <v>15.6</v>
      </c>
      <c r="Q31">
        <v>33.9</v>
      </c>
      <c r="R31">
        <v>17.399999999999999</v>
      </c>
      <c r="S31">
        <v>5.07</v>
      </c>
      <c r="T31" s="16">
        <v>5</v>
      </c>
      <c r="U31" s="23">
        <f t="shared" si="0"/>
        <v>0</v>
      </c>
      <c r="V31" s="5"/>
    </row>
    <row r="32" spans="1:22">
      <c r="A32" s="16">
        <v>5</v>
      </c>
      <c r="B32" t="s">
        <v>32</v>
      </c>
      <c r="C32" t="s">
        <v>14</v>
      </c>
      <c r="D32">
        <v>993920</v>
      </c>
      <c r="E32">
        <v>574516</v>
      </c>
      <c r="F32">
        <v>7.0610520000000001</v>
      </c>
      <c r="G32">
        <v>0</v>
      </c>
      <c r="H32">
        <v>89.587999999999994</v>
      </c>
      <c r="I32">
        <v>23.4</v>
      </c>
      <c r="J32">
        <v>0</v>
      </c>
      <c r="K32">
        <v>0</v>
      </c>
      <c r="L32">
        <v>1.0134000000000001</v>
      </c>
      <c r="M32">
        <v>85.944000000000003</v>
      </c>
      <c r="N32">
        <v>92.147000000000006</v>
      </c>
      <c r="O32">
        <v>86.013999999999996</v>
      </c>
      <c r="P32">
        <v>12.6</v>
      </c>
      <c r="Q32">
        <v>34.4</v>
      </c>
      <c r="R32">
        <v>16.399999999999999</v>
      </c>
      <c r="S32">
        <v>5.07</v>
      </c>
      <c r="T32" s="16">
        <v>4</v>
      </c>
      <c r="U32" s="23">
        <f t="shared" si="0"/>
        <v>0</v>
      </c>
      <c r="V32" s="5"/>
    </row>
    <row r="33" spans="1:22">
      <c r="A33" s="16">
        <v>4</v>
      </c>
      <c r="B33" t="s">
        <v>33</v>
      </c>
      <c r="C33" t="s">
        <v>14</v>
      </c>
      <c r="D33">
        <v>993920</v>
      </c>
      <c r="E33">
        <v>574516</v>
      </c>
      <c r="F33">
        <v>7.4284210000000002</v>
      </c>
      <c r="G33">
        <v>0</v>
      </c>
      <c r="H33">
        <v>90.102000000000004</v>
      </c>
      <c r="I33">
        <v>23.7</v>
      </c>
      <c r="J33">
        <v>37.700000000000003</v>
      </c>
      <c r="K33">
        <v>280.7</v>
      </c>
      <c r="L33">
        <v>1.0143</v>
      </c>
      <c r="M33">
        <v>87.022999999999996</v>
      </c>
      <c r="N33">
        <v>93.134</v>
      </c>
      <c r="O33">
        <v>90.808000000000007</v>
      </c>
      <c r="P33">
        <v>13.2</v>
      </c>
      <c r="Q33">
        <v>34.5</v>
      </c>
      <c r="R33">
        <v>15.8</v>
      </c>
      <c r="S33">
        <v>5.07</v>
      </c>
      <c r="T33" s="16">
        <v>3</v>
      </c>
      <c r="U33" s="23">
        <f t="shared" si="0"/>
        <v>899</v>
      </c>
      <c r="V33" s="5"/>
    </row>
    <row r="34" spans="1:22">
      <c r="A34" s="16">
        <v>3</v>
      </c>
      <c r="B34" t="s">
        <v>34</v>
      </c>
      <c r="C34" t="s">
        <v>14</v>
      </c>
      <c r="D34">
        <v>993021</v>
      </c>
      <c r="E34">
        <v>574389</v>
      </c>
      <c r="F34">
        <v>6.9267810000000001</v>
      </c>
      <c r="G34">
        <v>0</v>
      </c>
      <c r="H34">
        <v>89.79</v>
      </c>
      <c r="I34">
        <v>25.1</v>
      </c>
      <c r="J34">
        <v>245.4</v>
      </c>
      <c r="K34">
        <v>312.3</v>
      </c>
      <c r="L34">
        <v>1.012</v>
      </c>
      <c r="M34">
        <v>85.456999999999994</v>
      </c>
      <c r="N34">
        <v>93.049000000000007</v>
      </c>
      <c r="O34">
        <v>87.009</v>
      </c>
      <c r="P34">
        <v>22.6</v>
      </c>
      <c r="Q34">
        <v>28</v>
      </c>
      <c r="R34">
        <v>24.6</v>
      </c>
      <c r="S34">
        <v>5.07</v>
      </c>
      <c r="T34" s="16">
        <v>2</v>
      </c>
      <c r="U34" s="23">
        <f t="shared" si="0"/>
        <v>5888</v>
      </c>
      <c r="V34" s="5"/>
    </row>
    <row r="35" spans="1:22">
      <c r="A35" s="16">
        <v>2</v>
      </c>
      <c r="B35" t="s">
        <v>35</v>
      </c>
      <c r="C35" t="s">
        <v>14</v>
      </c>
      <c r="D35">
        <v>987133</v>
      </c>
      <c r="E35">
        <v>573561</v>
      </c>
      <c r="F35">
        <v>6.9653200000000002</v>
      </c>
      <c r="G35">
        <v>0</v>
      </c>
      <c r="H35">
        <v>93.203000000000003</v>
      </c>
      <c r="I35">
        <v>25.4</v>
      </c>
      <c r="J35">
        <v>232.1</v>
      </c>
      <c r="K35">
        <v>247.8</v>
      </c>
      <c r="L35">
        <v>1.0121</v>
      </c>
      <c r="M35">
        <v>85.471000000000004</v>
      </c>
      <c r="N35">
        <v>94.798000000000002</v>
      </c>
      <c r="O35">
        <v>87.575000000000003</v>
      </c>
      <c r="P35">
        <v>23.4</v>
      </c>
      <c r="Q35">
        <v>28.5</v>
      </c>
      <c r="R35">
        <v>24.7</v>
      </c>
      <c r="S35">
        <v>5.07</v>
      </c>
      <c r="T35" s="16">
        <v>1</v>
      </c>
      <c r="U35" s="23">
        <f t="shared" si="0"/>
        <v>5569</v>
      </c>
      <c r="V35" s="5"/>
    </row>
    <row r="36" spans="1:22">
      <c r="A36" s="16">
        <v>1</v>
      </c>
      <c r="B36" t="s">
        <v>36</v>
      </c>
      <c r="C36" t="s">
        <v>14</v>
      </c>
      <c r="D36">
        <v>981564</v>
      </c>
      <c r="E36">
        <v>572803</v>
      </c>
      <c r="F36">
        <v>7.3952039999999997</v>
      </c>
      <c r="G36">
        <v>0</v>
      </c>
      <c r="H36">
        <v>92.391000000000005</v>
      </c>
      <c r="I36">
        <v>25.2</v>
      </c>
      <c r="J36">
        <v>225.4</v>
      </c>
      <c r="K36">
        <v>242.7</v>
      </c>
      <c r="L36">
        <v>1.0129999999999999</v>
      </c>
      <c r="M36">
        <v>89.474000000000004</v>
      </c>
      <c r="N36">
        <v>95.376000000000005</v>
      </c>
      <c r="O36">
        <v>93.637</v>
      </c>
      <c r="P36">
        <v>23.3</v>
      </c>
      <c r="Q36">
        <v>28</v>
      </c>
      <c r="R36">
        <v>24.7</v>
      </c>
      <c r="S36">
        <v>5.07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934110</v>
      </c>
      <c r="T6" s="16">
        <v>30</v>
      </c>
      <c r="U6" s="23">
        <f>D6-D7</f>
        <v>18087</v>
      </c>
      <c r="V6" s="4"/>
    </row>
    <row r="7" spans="1:22">
      <c r="A7" s="16">
        <v>30</v>
      </c>
      <c r="B7" t="s">
        <v>198</v>
      </c>
      <c r="C7" t="s">
        <v>14</v>
      </c>
      <c r="D7">
        <v>916023</v>
      </c>
      <c r="E7">
        <v>5073016</v>
      </c>
      <c r="F7">
        <v>7.1504159999999999</v>
      </c>
      <c r="G7">
        <v>0</v>
      </c>
      <c r="H7">
        <v>93.66</v>
      </c>
      <c r="I7">
        <v>22.4</v>
      </c>
      <c r="J7">
        <v>19.899999999999999</v>
      </c>
      <c r="K7">
        <v>912.8</v>
      </c>
      <c r="L7">
        <v>1.0127999999999999</v>
      </c>
      <c r="M7">
        <v>87.528999999999996</v>
      </c>
      <c r="N7">
        <v>94.855000000000004</v>
      </c>
      <c r="O7">
        <v>89.254999999999995</v>
      </c>
      <c r="P7">
        <v>15.4</v>
      </c>
      <c r="Q7">
        <v>30.5</v>
      </c>
      <c r="R7">
        <v>22.1</v>
      </c>
      <c r="S7">
        <v>5.69</v>
      </c>
      <c r="T7" s="16">
        <v>29</v>
      </c>
      <c r="U7" s="23">
        <f>D7-D8</f>
        <v>464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915559</v>
      </c>
      <c r="E8">
        <v>5072951</v>
      </c>
      <c r="F8">
        <v>7.6693429999999996</v>
      </c>
      <c r="G8">
        <v>0</v>
      </c>
      <c r="H8">
        <v>91.903000000000006</v>
      </c>
      <c r="I8">
        <v>23.1</v>
      </c>
      <c r="J8">
        <v>746.1</v>
      </c>
      <c r="K8">
        <v>1312.4</v>
      </c>
      <c r="L8">
        <v>1.0146999999999999</v>
      </c>
      <c r="M8">
        <v>87.891999999999996</v>
      </c>
      <c r="N8">
        <v>95.78</v>
      </c>
      <c r="O8">
        <v>94.375</v>
      </c>
      <c r="P8">
        <v>15.7</v>
      </c>
      <c r="Q8">
        <v>25.8</v>
      </c>
      <c r="R8">
        <v>16.600000000000001</v>
      </c>
      <c r="S8">
        <v>5.69</v>
      </c>
      <c r="T8" s="22">
        <v>28</v>
      </c>
      <c r="U8" s="23">
        <f t="shared" ref="U8:U35" si="0">D8-D9</f>
        <v>17859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897700</v>
      </c>
      <c r="E9">
        <v>5070470</v>
      </c>
      <c r="F9">
        <v>7.0977059999999996</v>
      </c>
      <c r="G9">
        <v>0</v>
      </c>
      <c r="H9">
        <v>89.27</v>
      </c>
      <c r="I9">
        <v>24</v>
      </c>
      <c r="J9">
        <v>865.7</v>
      </c>
      <c r="K9">
        <v>1344</v>
      </c>
      <c r="L9">
        <v>1.0124</v>
      </c>
      <c r="M9">
        <v>84.27</v>
      </c>
      <c r="N9">
        <v>93.977999999999994</v>
      </c>
      <c r="O9">
        <v>89.316999999999993</v>
      </c>
      <c r="P9">
        <v>18.3</v>
      </c>
      <c r="Q9">
        <v>25.6</v>
      </c>
      <c r="R9">
        <v>24.3</v>
      </c>
      <c r="S9">
        <v>5.69</v>
      </c>
      <c r="T9" s="16">
        <v>27</v>
      </c>
      <c r="U9" s="23">
        <f t="shared" si="0"/>
        <v>20760</v>
      </c>
      <c r="V9" s="16"/>
    </row>
    <row r="10" spans="1:22">
      <c r="A10" s="16">
        <v>27</v>
      </c>
      <c r="B10" t="s">
        <v>192</v>
      </c>
      <c r="C10" t="s">
        <v>14</v>
      </c>
      <c r="D10">
        <v>876940</v>
      </c>
      <c r="E10">
        <v>5067518</v>
      </c>
      <c r="F10">
        <v>6.8073259999999998</v>
      </c>
      <c r="G10">
        <v>0</v>
      </c>
      <c r="H10">
        <v>87.352999999999994</v>
      </c>
      <c r="I10">
        <v>24.5</v>
      </c>
      <c r="J10">
        <v>960.3</v>
      </c>
      <c r="K10">
        <v>1236</v>
      </c>
      <c r="L10">
        <v>1.0118</v>
      </c>
      <c r="M10">
        <v>81.447999999999993</v>
      </c>
      <c r="N10">
        <v>91.823999999999998</v>
      </c>
      <c r="O10">
        <v>85.263999999999996</v>
      </c>
      <c r="P10">
        <v>23.5</v>
      </c>
      <c r="Q10">
        <v>25.6</v>
      </c>
      <c r="R10">
        <v>24.4</v>
      </c>
      <c r="S10">
        <v>5.68</v>
      </c>
      <c r="T10" s="16">
        <v>26</v>
      </c>
      <c r="U10" s="23">
        <f t="shared" si="0"/>
        <v>23050</v>
      </c>
      <c r="V10" s="16"/>
    </row>
    <row r="11" spans="1:22">
      <c r="A11" s="16">
        <v>26</v>
      </c>
      <c r="B11" t="s">
        <v>193</v>
      </c>
      <c r="C11" t="s">
        <v>14</v>
      </c>
      <c r="D11">
        <v>853890</v>
      </c>
      <c r="E11">
        <v>5064192</v>
      </c>
      <c r="F11">
        <v>6.7165650000000001</v>
      </c>
      <c r="G11">
        <v>0</v>
      </c>
      <c r="H11">
        <v>86.858000000000004</v>
      </c>
      <c r="I11">
        <v>24.5</v>
      </c>
      <c r="J11">
        <v>888.5</v>
      </c>
      <c r="K11">
        <v>1238.4000000000001</v>
      </c>
      <c r="L11">
        <v>1.0116000000000001</v>
      </c>
      <c r="M11">
        <v>82.912999999999997</v>
      </c>
      <c r="N11">
        <v>91.863</v>
      </c>
      <c r="O11">
        <v>84.007999999999996</v>
      </c>
      <c r="P11">
        <v>22.6</v>
      </c>
      <c r="Q11">
        <v>25.5</v>
      </c>
      <c r="R11">
        <v>24.5</v>
      </c>
      <c r="S11">
        <v>5.7</v>
      </c>
      <c r="T11" s="16">
        <v>25</v>
      </c>
      <c r="U11" s="23">
        <f t="shared" si="0"/>
        <v>21319</v>
      </c>
      <c r="V11" s="16"/>
    </row>
    <row r="12" spans="1:22">
      <c r="A12" s="16">
        <v>25</v>
      </c>
      <c r="B12" t="s">
        <v>194</v>
      </c>
      <c r="C12" t="s">
        <v>14</v>
      </c>
      <c r="D12">
        <v>832571</v>
      </c>
      <c r="E12">
        <v>5061096</v>
      </c>
      <c r="F12">
        <v>6.7390699999999999</v>
      </c>
      <c r="G12">
        <v>0</v>
      </c>
      <c r="H12">
        <v>88.519000000000005</v>
      </c>
      <c r="I12">
        <v>24.2</v>
      </c>
      <c r="J12">
        <v>455.6</v>
      </c>
      <c r="K12">
        <v>1297.4000000000001</v>
      </c>
      <c r="L12">
        <v>1.0117</v>
      </c>
      <c r="M12">
        <v>82.509</v>
      </c>
      <c r="N12">
        <v>92.061999999999998</v>
      </c>
      <c r="O12">
        <v>84.346999999999994</v>
      </c>
      <c r="P12">
        <v>19</v>
      </c>
      <c r="Q12">
        <v>26.7</v>
      </c>
      <c r="R12">
        <v>24.6</v>
      </c>
      <c r="S12">
        <v>5.7</v>
      </c>
      <c r="T12" s="16">
        <v>24</v>
      </c>
      <c r="U12" s="23">
        <f t="shared" si="0"/>
        <v>10858</v>
      </c>
      <c r="V12" s="16"/>
    </row>
    <row r="13" spans="1:22">
      <c r="A13" s="16">
        <v>24</v>
      </c>
      <c r="B13" t="s">
        <v>195</v>
      </c>
      <c r="C13" t="s">
        <v>14</v>
      </c>
      <c r="D13">
        <v>821713</v>
      </c>
      <c r="E13">
        <v>5059513</v>
      </c>
      <c r="F13">
        <v>6.7040459999999999</v>
      </c>
      <c r="G13">
        <v>0</v>
      </c>
      <c r="H13">
        <v>86.692999999999998</v>
      </c>
      <c r="I13">
        <v>24.6</v>
      </c>
      <c r="J13">
        <v>916.1</v>
      </c>
      <c r="K13">
        <v>1255.9000000000001</v>
      </c>
      <c r="L13">
        <v>1.0115000000000001</v>
      </c>
      <c r="M13">
        <v>82.320999999999998</v>
      </c>
      <c r="N13">
        <v>92.134</v>
      </c>
      <c r="O13">
        <v>83.991</v>
      </c>
      <c r="P13">
        <v>22.2</v>
      </c>
      <c r="Q13">
        <v>25.7</v>
      </c>
      <c r="R13">
        <v>25</v>
      </c>
      <c r="S13">
        <v>5.7</v>
      </c>
      <c r="T13" s="16">
        <v>23</v>
      </c>
      <c r="U13" s="23">
        <f t="shared" si="0"/>
        <v>21994</v>
      </c>
      <c r="V13" s="16"/>
    </row>
    <row r="14" spans="1:22">
      <c r="A14" s="16">
        <v>23</v>
      </c>
      <c r="B14" t="s">
        <v>13</v>
      </c>
      <c r="C14" t="s">
        <v>14</v>
      </c>
      <c r="D14">
        <v>799719</v>
      </c>
      <c r="E14">
        <v>5056303</v>
      </c>
      <c r="F14">
        <v>7.2280059999999997</v>
      </c>
      <c r="G14">
        <v>0</v>
      </c>
      <c r="H14">
        <v>93.152000000000001</v>
      </c>
      <c r="I14">
        <v>24.7</v>
      </c>
      <c r="J14">
        <v>16.899999999999999</v>
      </c>
      <c r="K14">
        <v>745.4</v>
      </c>
      <c r="L14">
        <v>1.0128999999999999</v>
      </c>
      <c r="M14">
        <v>88.834000000000003</v>
      </c>
      <c r="N14">
        <v>94.688999999999993</v>
      </c>
      <c r="O14">
        <v>90.492000000000004</v>
      </c>
      <c r="P14">
        <v>17.5</v>
      </c>
      <c r="Q14">
        <v>34.200000000000003</v>
      </c>
      <c r="R14">
        <v>22.5</v>
      </c>
      <c r="S14">
        <v>5.71</v>
      </c>
      <c r="T14" s="16">
        <v>22</v>
      </c>
      <c r="U14" s="23">
        <f t="shared" si="0"/>
        <v>402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799317</v>
      </c>
      <c r="E15">
        <v>5056247</v>
      </c>
      <c r="F15">
        <v>7.514818</v>
      </c>
      <c r="G15">
        <v>0</v>
      </c>
      <c r="H15">
        <v>89.298000000000002</v>
      </c>
      <c r="I15">
        <v>24.5</v>
      </c>
      <c r="J15">
        <v>944.5</v>
      </c>
      <c r="K15">
        <v>1168</v>
      </c>
      <c r="L15">
        <v>1.014</v>
      </c>
      <c r="M15">
        <v>86.248999999999995</v>
      </c>
      <c r="N15">
        <v>94.87</v>
      </c>
      <c r="O15">
        <v>93.147999999999996</v>
      </c>
      <c r="P15">
        <v>18.899999999999999</v>
      </c>
      <c r="Q15">
        <v>26.2</v>
      </c>
      <c r="R15">
        <v>18.899999999999999</v>
      </c>
      <c r="S15">
        <v>5.69</v>
      </c>
      <c r="T15" s="22">
        <v>21</v>
      </c>
      <c r="U15" s="23">
        <f t="shared" si="0"/>
        <v>22629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776688</v>
      </c>
      <c r="E16">
        <v>5053023</v>
      </c>
      <c r="F16">
        <v>6.9844429999999997</v>
      </c>
      <c r="G16">
        <v>0</v>
      </c>
      <c r="H16">
        <v>87.710999999999999</v>
      </c>
      <c r="I16">
        <v>24.9</v>
      </c>
      <c r="J16">
        <v>847.5</v>
      </c>
      <c r="K16">
        <v>1271.3</v>
      </c>
      <c r="L16">
        <v>1.0121</v>
      </c>
      <c r="M16">
        <v>82.647000000000006</v>
      </c>
      <c r="N16">
        <v>91.515000000000001</v>
      </c>
      <c r="O16">
        <v>88.004000000000005</v>
      </c>
      <c r="P16">
        <v>23.4</v>
      </c>
      <c r="Q16">
        <v>26</v>
      </c>
      <c r="R16">
        <v>25.1</v>
      </c>
      <c r="S16">
        <v>5.69</v>
      </c>
      <c r="T16" s="16">
        <v>20</v>
      </c>
      <c r="U16" s="23">
        <f t="shared" si="0"/>
        <v>20303</v>
      </c>
      <c r="V16" s="16"/>
    </row>
    <row r="17" spans="1:22">
      <c r="A17" s="16">
        <v>20</v>
      </c>
      <c r="B17" t="s">
        <v>17</v>
      </c>
      <c r="C17" t="s">
        <v>14</v>
      </c>
      <c r="D17">
        <v>756385</v>
      </c>
      <c r="E17">
        <v>5050092</v>
      </c>
      <c r="F17">
        <v>6.6779840000000004</v>
      </c>
      <c r="G17">
        <v>0</v>
      </c>
      <c r="H17">
        <v>87.164000000000001</v>
      </c>
      <c r="I17">
        <v>25.6</v>
      </c>
      <c r="J17">
        <v>758.3</v>
      </c>
      <c r="K17">
        <v>1282.9000000000001</v>
      </c>
      <c r="L17">
        <v>1.0115000000000001</v>
      </c>
      <c r="M17">
        <v>82.915000000000006</v>
      </c>
      <c r="N17">
        <v>91.116</v>
      </c>
      <c r="O17">
        <v>83.667000000000002</v>
      </c>
      <c r="P17">
        <v>23.6</v>
      </c>
      <c r="Q17">
        <v>31.8</v>
      </c>
      <c r="R17">
        <v>25.1</v>
      </c>
      <c r="S17">
        <v>5.7</v>
      </c>
      <c r="T17" s="16">
        <v>19</v>
      </c>
      <c r="U17" s="23">
        <f t="shared" si="0"/>
        <v>18149</v>
      </c>
      <c r="V17" s="16"/>
    </row>
    <row r="18" spans="1:22">
      <c r="A18" s="16">
        <v>19</v>
      </c>
      <c r="B18" t="s">
        <v>18</v>
      </c>
      <c r="C18" t="s">
        <v>14</v>
      </c>
      <c r="D18">
        <v>738236</v>
      </c>
      <c r="E18">
        <v>5047448</v>
      </c>
      <c r="F18">
        <v>6.8654580000000003</v>
      </c>
      <c r="G18">
        <v>0</v>
      </c>
      <c r="H18">
        <v>87.448999999999998</v>
      </c>
      <c r="I18">
        <v>25.2</v>
      </c>
      <c r="J18">
        <v>679.6</v>
      </c>
      <c r="K18">
        <v>1185</v>
      </c>
      <c r="L18">
        <v>1.0118</v>
      </c>
      <c r="M18">
        <v>80.62</v>
      </c>
      <c r="N18">
        <v>92.658000000000001</v>
      </c>
      <c r="O18">
        <v>86.340999999999994</v>
      </c>
      <c r="P18">
        <v>20.3</v>
      </c>
      <c r="Q18">
        <v>28.1</v>
      </c>
      <c r="R18">
        <v>25.2</v>
      </c>
      <c r="S18">
        <v>5.7</v>
      </c>
      <c r="T18" s="16">
        <v>18</v>
      </c>
      <c r="U18" s="23">
        <f t="shared" si="0"/>
        <v>16289</v>
      </c>
      <c r="V18" s="16"/>
    </row>
    <row r="19" spans="1:22">
      <c r="A19" s="16">
        <v>18</v>
      </c>
      <c r="B19" t="s">
        <v>19</v>
      </c>
      <c r="C19" t="s">
        <v>14</v>
      </c>
      <c r="D19">
        <v>721947</v>
      </c>
      <c r="E19">
        <v>5045064</v>
      </c>
      <c r="F19">
        <v>6.652444</v>
      </c>
      <c r="G19">
        <v>0</v>
      </c>
      <c r="H19">
        <v>87.019000000000005</v>
      </c>
      <c r="I19">
        <v>25.2</v>
      </c>
      <c r="J19">
        <v>772.1</v>
      </c>
      <c r="K19">
        <v>1327.3</v>
      </c>
      <c r="L19">
        <v>1.0114000000000001</v>
      </c>
      <c r="M19">
        <v>80.905000000000001</v>
      </c>
      <c r="N19">
        <v>91.733999999999995</v>
      </c>
      <c r="O19">
        <v>83.378</v>
      </c>
      <c r="P19">
        <v>22.7</v>
      </c>
      <c r="Q19">
        <v>26.5</v>
      </c>
      <c r="R19">
        <v>25.3</v>
      </c>
      <c r="S19">
        <v>5.71</v>
      </c>
      <c r="T19" s="16">
        <v>17</v>
      </c>
      <c r="U19" s="23">
        <f t="shared" si="0"/>
        <v>18504</v>
      </c>
      <c r="V19" s="16"/>
    </row>
    <row r="20" spans="1:22">
      <c r="A20" s="16">
        <v>17</v>
      </c>
      <c r="B20" t="s">
        <v>20</v>
      </c>
      <c r="C20" t="s">
        <v>14</v>
      </c>
      <c r="D20">
        <v>703443</v>
      </c>
      <c r="E20">
        <v>5042368</v>
      </c>
      <c r="F20">
        <v>6.7600879999999997</v>
      </c>
      <c r="G20">
        <v>0</v>
      </c>
      <c r="H20">
        <v>88.694000000000003</v>
      </c>
      <c r="I20">
        <v>25.4</v>
      </c>
      <c r="J20">
        <v>622.4</v>
      </c>
      <c r="K20">
        <v>1136.5999999999999</v>
      </c>
      <c r="L20">
        <v>1.0116000000000001</v>
      </c>
      <c r="M20">
        <v>83.811999999999998</v>
      </c>
      <c r="N20">
        <v>91.95</v>
      </c>
      <c r="O20">
        <v>84.853999999999999</v>
      </c>
      <c r="P20">
        <v>24.1</v>
      </c>
      <c r="Q20">
        <v>30.1</v>
      </c>
      <c r="R20">
        <v>25.2</v>
      </c>
      <c r="S20">
        <v>5.69</v>
      </c>
      <c r="T20" s="16">
        <v>16</v>
      </c>
      <c r="U20" s="23">
        <f t="shared" si="0"/>
        <v>14920</v>
      </c>
      <c r="V20" s="16"/>
    </row>
    <row r="21" spans="1:22">
      <c r="A21" s="16">
        <v>16</v>
      </c>
      <c r="B21" t="s">
        <v>21</v>
      </c>
      <c r="C21" t="s">
        <v>14</v>
      </c>
      <c r="D21">
        <v>688523</v>
      </c>
      <c r="E21">
        <v>5040229</v>
      </c>
      <c r="F21">
        <v>7.2205190000000004</v>
      </c>
      <c r="G21">
        <v>0</v>
      </c>
      <c r="H21">
        <v>93.384</v>
      </c>
      <c r="I21">
        <v>24.1</v>
      </c>
      <c r="J21">
        <v>12.9</v>
      </c>
      <c r="K21">
        <v>770.4</v>
      </c>
      <c r="L21">
        <v>1.0126999999999999</v>
      </c>
      <c r="M21">
        <v>87.438000000000002</v>
      </c>
      <c r="N21">
        <v>94.686000000000007</v>
      </c>
      <c r="O21">
        <v>90.948999999999998</v>
      </c>
      <c r="P21">
        <v>13.3</v>
      </c>
      <c r="Q21">
        <v>34.799999999999997</v>
      </c>
      <c r="R21">
        <v>24.1</v>
      </c>
      <c r="S21">
        <v>5.61</v>
      </c>
      <c r="T21" s="16">
        <v>15</v>
      </c>
      <c r="U21" s="23">
        <f t="shared" si="0"/>
        <v>439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688084</v>
      </c>
      <c r="E22">
        <v>5040168</v>
      </c>
      <c r="F22">
        <v>7.5804470000000004</v>
      </c>
      <c r="G22">
        <v>0</v>
      </c>
      <c r="H22">
        <v>91.412000000000006</v>
      </c>
      <c r="I22">
        <v>24.1</v>
      </c>
      <c r="J22">
        <v>556.1</v>
      </c>
      <c r="K22">
        <v>1246.5999999999999</v>
      </c>
      <c r="L22">
        <v>1.0143</v>
      </c>
      <c r="M22">
        <v>86.097999999999999</v>
      </c>
      <c r="N22">
        <v>94.991</v>
      </c>
      <c r="O22">
        <v>93.78</v>
      </c>
      <c r="P22">
        <v>15.4</v>
      </c>
      <c r="Q22">
        <v>29.3</v>
      </c>
      <c r="R22">
        <v>18.2</v>
      </c>
      <c r="S22">
        <v>5.61</v>
      </c>
      <c r="T22" s="22">
        <v>14</v>
      </c>
      <c r="U22" s="23">
        <f t="shared" si="0"/>
        <v>13311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674773</v>
      </c>
      <c r="E23">
        <v>5038294</v>
      </c>
      <c r="F23">
        <v>7.3470019999999998</v>
      </c>
      <c r="G23">
        <v>0</v>
      </c>
      <c r="H23">
        <v>89.522999999999996</v>
      </c>
      <c r="I23">
        <v>25.1</v>
      </c>
      <c r="J23">
        <v>818.5</v>
      </c>
      <c r="K23">
        <v>1182</v>
      </c>
      <c r="L23">
        <v>1.0129999999999999</v>
      </c>
      <c r="M23">
        <v>84.748999999999995</v>
      </c>
      <c r="N23">
        <v>93.409000000000006</v>
      </c>
      <c r="O23">
        <v>92.572000000000003</v>
      </c>
      <c r="P23">
        <v>23.4</v>
      </c>
      <c r="Q23">
        <v>28.3</v>
      </c>
      <c r="R23">
        <v>23.7</v>
      </c>
      <c r="S23">
        <v>5.61</v>
      </c>
      <c r="T23" s="16">
        <v>13</v>
      </c>
      <c r="U23" s="23">
        <f t="shared" si="0"/>
        <v>19624</v>
      </c>
      <c r="V23" s="16"/>
    </row>
    <row r="24" spans="1:22">
      <c r="A24" s="16">
        <v>13</v>
      </c>
      <c r="B24" t="s">
        <v>24</v>
      </c>
      <c r="C24" t="s">
        <v>14</v>
      </c>
      <c r="D24">
        <v>655149</v>
      </c>
      <c r="E24">
        <v>5035507</v>
      </c>
      <c r="F24">
        <v>6.833609</v>
      </c>
      <c r="G24">
        <v>0</v>
      </c>
      <c r="H24">
        <v>86.457999999999998</v>
      </c>
      <c r="I24">
        <v>25</v>
      </c>
      <c r="J24">
        <v>1036</v>
      </c>
      <c r="K24">
        <v>1244.3</v>
      </c>
      <c r="L24">
        <v>1.0118</v>
      </c>
      <c r="M24">
        <v>82.543999999999997</v>
      </c>
      <c r="N24">
        <v>90.317999999999998</v>
      </c>
      <c r="O24">
        <v>85.796000000000006</v>
      </c>
      <c r="P24">
        <v>24.1</v>
      </c>
      <c r="Q24">
        <v>26.5</v>
      </c>
      <c r="R24">
        <v>24.9</v>
      </c>
      <c r="S24">
        <v>5.62</v>
      </c>
      <c r="T24" s="16">
        <v>12</v>
      </c>
      <c r="U24" s="23">
        <f t="shared" si="0"/>
        <v>24867</v>
      </c>
      <c r="V24" s="16"/>
    </row>
    <row r="25" spans="1:22">
      <c r="A25" s="16">
        <v>12</v>
      </c>
      <c r="B25" t="s">
        <v>25</v>
      </c>
      <c r="C25" t="s">
        <v>14</v>
      </c>
      <c r="D25">
        <v>630282</v>
      </c>
      <c r="E25">
        <v>5031884</v>
      </c>
      <c r="F25">
        <v>6.623672</v>
      </c>
      <c r="G25">
        <v>0</v>
      </c>
      <c r="H25">
        <v>87.572999999999993</v>
      </c>
      <c r="I25">
        <v>24.8</v>
      </c>
      <c r="J25">
        <v>782.7</v>
      </c>
      <c r="K25">
        <v>1253.5</v>
      </c>
      <c r="L25">
        <v>1.0114000000000001</v>
      </c>
      <c r="M25">
        <v>82.206999999999994</v>
      </c>
      <c r="N25">
        <v>92.367000000000004</v>
      </c>
      <c r="O25">
        <v>82.813999999999993</v>
      </c>
      <c r="P25">
        <v>20.6</v>
      </c>
      <c r="Q25">
        <v>28.1</v>
      </c>
      <c r="R25">
        <v>24.8</v>
      </c>
      <c r="S25">
        <v>5.62</v>
      </c>
      <c r="T25" s="16">
        <v>11</v>
      </c>
      <c r="U25" s="23">
        <f t="shared" si="0"/>
        <v>18774</v>
      </c>
      <c r="V25" s="16"/>
    </row>
    <row r="26" spans="1:22">
      <c r="A26" s="16">
        <v>11</v>
      </c>
      <c r="B26" t="s">
        <v>26</v>
      </c>
      <c r="C26" t="s">
        <v>14</v>
      </c>
      <c r="D26">
        <v>611508</v>
      </c>
      <c r="E26">
        <v>5029160</v>
      </c>
      <c r="F26">
        <v>6.7144969999999997</v>
      </c>
      <c r="G26">
        <v>0</v>
      </c>
      <c r="H26">
        <v>86.147999999999996</v>
      </c>
      <c r="I26">
        <v>24.7</v>
      </c>
      <c r="J26">
        <v>942.4</v>
      </c>
      <c r="K26">
        <v>1200.9000000000001</v>
      </c>
      <c r="L26">
        <v>1.0116000000000001</v>
      </c>
      <c r="M26">
        <v>82.070999999999998</v>
      </c>
      <c r="N26">
        <v>91.831999999999994</v>
      </c>
      <c r="O26">
        <v>84.001000000000005</v>
      </c>
      <c r="P26">
        <v>23.2</v>
      </c>
      <c r="Q26">
        <v>27.4</v>
      </c>
      <c r="R26">
        <v>24.6</v>
      </c>
      <c r="S26">
        <v>5.61</v>
      </c>
      <c r="T26" s="16">
        <v>10</v>
      </c>
      <c r="U26" s="23">
        <f t="shared" si="0"/>
        <v>22605</v>
      </c>
      <c r="V26" s="16"/>
    </row>
    <row r="27" spans="1:22">
      <c r="A27" s="16">
        <v>10</v>
      </c>
      <c r="B27" t="s">
        <v>27</v>
      </c>
      <c r="C27" t="s">
        <v>14</v>
      </c>
      <c r="D27">
        <v>588903</v>
      </c>
      <c r="E27">
        <v>5025842</v>
      </c>
      <c r="F27">
        <v>6.5840050000000003</v>
      </c>
      <c r="G27">
        <v>0</v>
      </c>
      <c r="H27">
        <v>87.228999999999999</v>
      </c>
      <c r="I27">
        <v>24.8</v>
      </c>
      <c r="J27">
        <v>764.2</v>
      </c>
      <c r="K27">
        <v>1263.3</v>
      </c>
      <c r="L27">
        <v>1.0113000000000001</v>
      </c>
      <c r="M27">
        <v>81.983999999999995</v>
      </c>
      <c r="N27">
        <v>91.49</v>
      </c>
      <c r="O27">
        <v>82.191000000000003</v>
      </c>
      <c r="P27">
        <v>22.5</v>
      </c>
      <c r="Q27">
        <v>27.9</v>
      </c>
      <c r="R27">
        <v>24.6</v>
      </c>
      <c r="S27">
        <v>5.62</v>
      </c>
      <c r="T27" s="16">
        <v>9</v>
      </c>
      <c r="U27" s="23">
        <f t="shared" si="0"/>
        <v>18292</v>
      </c>
      <c r="V27" s="16"/>
    </row>
    <row r="28" spans="1:22">
      <c r="A28" s="16">
        <v>9</v>
      </c>
      <c r="B28" t="s">
        <v>28</v>
      </c>
      <c r="C28" t="s">
        <v>14</v>
      </c>
      <c r="D28">
        <v>570611</v>
      </c>
      <c r="E28">
        <v>5023183</v>
      </c>
      <c r="F28">
        <v>7.1446079999999998</v>
      </c>
      <c r="G28">
        <v>0</v>
      </c>
      <c r="H28">
        <v>93.230999999999995</v>
      </c>
      <c r="I28">
        <v>22.5</v>
      </c>
      <c r="J28">
        <v>17</v>
      </c>
      <c r="K28">
        <v>794.4</v>
      </c>
      <c r="L28">
        <v>1.0126999999999999</v>
      </c>
      <c r="M28">
        <v>86.385000000000005</v>
      </c>
      <c r="N28">
        <v>94.771000000000001</v>
      </c>
      <c r="O28">
        <v>89.320999999999998</v>
      </c>
      <c r="P28">
        <v>13.5</v>
      </c>
      <c r="Q28">
        <v>31.5</v>
      </c>
      <c r="R28">
        <v>22.5</v>
      </c>
      <c r="S28">
        <v>5.69</v>
      </c>
      <c r="T28" s="16">
        <v>8</v>
      </c>
      <c r="U28" s="23">
        <f t="shared" si="0"/>
        <v>524</v>
      </c>
      <c r="V28" s="16"/>
    </row>
    <row r="29" spans="1:22" s="25" customFormat="1">
      <c r="A29" s="21">
        <v>8</v>
      </c>
      <c r="B29" t="s">
        <v>29</v>
      </c>
      <c r="C29" t="s">
        <v>14</v>
      </c>
      <c r="D29">
        <v>570087</v>
      </c>
      <c r="E29">
        <v>5023110</v>
      </c>
      <c r="F29">
        <v>7.5961559999999997</v>
      </c>
      <c r="G29">
        <v>0</v>
      </c>
      <c r="H29">
        <v>90.923000000000002</v>
      </c>
      <c r="I29">
        <v>23.5</v>
      </c>
      <c r="J29">
        <v>739.9</v>
      </c>
      <c r="K29">
        <v>1214.9000000000001</v>
      </c>
      <c r="L29">
        <v>1.0144</v>
      </c>
      <c r="M29">
        <v>87.477999999999994</v>
      </c>
      <c r="N29">
        <v>95.150999999999996</v>
      </c>
      <c r="O29">
        <v>93.674000000000007</v>
      </c>
      <c r="P29">
        <v>15.7</v>
      </c>
      <c r="Q29">
        <v>25.7</v>
      </c>
      <c r="R29">
        <v>17.399999999999999</v>
      </c>
      <c r="S29">
        <v>5.71</v>
      </c>
      <c r="T29" s="22">
        <v>7</v>
      </c>
      <c r="U29" s="23">
        <f t="shared" si="0"/>
        <v>17735</v>
      </c>
      <c r="V29" s="24">
        <v>8</v>
      </c>
    </row>
    <row r="30" spans="1:22">
      <c r="A30" s="16">
        <v>7</v>
      </c>
      <c r="B30" t="s">
        <v>30</v>
      </c>
      <c r="C30" t="s">
        <v>14</v>
      </c>
      <c r="D30">
        <v>552352</v>
      </c>
      <c r="E30">
        <v>5020621</v>
      </c>
      <c r="F30">
        <v>7.2020780000000002</v>
      </c>
      <c r="G30">
        <v>0</v>
      </c>
      <c r="H30">
        <v>87.188999999999993</v>
      </c>
      <c r="I30">
        <v>24.5</v>
      </c>
      <c r="J30">
        <v>1025.2</v>
      </c>
      <c r="K30">
        <v>1223</v>
      </c>
      <c r="L30">
        <v>1.0125999999999999</v>
      </c>
      <c r="M30">
        <v>83.402000000000001</v>
      </c>
      <c r="N30">
        <v>90.742999999999995</v>
      </c>
      <c r="O30">
        <v>90.728999999999999</v>
      </c>
      <c r="P30">
        <v>23.8</v>
      </c>
      <c r="Q30">
        <v>25.7</v>
      </c>
      <c r="R30">
        <v>24.2</v>
      </c>
      <c r="S30">
        <v>5.71</v>
      </c>
      <c r="T30" s="16">
        <v>6</v>
      </c>
      <c r="U30" s="23">
        <f t="shared" si="0"/>
        <v>24600</v>
      </c>
      <c r="V30" s="5"/>
    </row>
    <row r="31" spans="1:22">
      <c r="A31" s="16">
        <v>6</v>
      </c>
      <c r="B31" t="s">
        <v>31</v>
      </c>
      <c r="C31" t="s">
        <v>14</v>
      </c>
      <c r="D31">
        <v>527752</v>
      </c>
      <c r="E31">
        <v>5017069</v>
      </c>
      <c r="F31">
        <v>6.7507539999999997</v>
      </c>
      <c r="G31">
        <v>0</v>
      </c>
      <c r="H31">
        <v>86.543999999999997</v>
      </c>
      <c r="I31">
        <v>24.5</v>
      </c>
      <c r="J31">
        <v>969.5</v>
      </c>
      <c r="K31">
        <v>1165.5999999999999</v>
      </c>
      <c r="L31">
        <v>1.0117</v>
      </c>
      <c r="M31">
        <v>82.712000000000003</v>
      </c>
      <c r="N31">
        <v>92.27</v>
      </c>
      <c r="O31">
        <v>84.504000000000005</v>
      </c>
      <c r="P31">
        <v>22.7</v>
      </c>
      <c r="Q31">
        <v>25.7</v>
      </c>
      <c r="R31">
        <v>24.5</v>
      </c>
      <c r="S31">
        <v>5.7</v>
      </c>
      <c r="T31" s="16">
        <v>5</v>
      </c>
      <c r="U31" s="23">
        <f t="shared" si="0"/>
        <v>23264</v>
      </c>
      <c r="V31" s="5"/>
    </row>
    <row r="32" spans="1:22">
      <c r="A32" s="16">
        <v>5</v>
      </c>
      <c r="B32" t="s">
        <v>32</v>
      </c>
      <c r="C32" t="s">
        <v>14</v>
      </c>
      <c r="D32">
        <v>504488</v>
      </c>
      <c r="E32">
        <v>5013677</v>
      </c>
      <c r="F32">
        <v>6.6545750000000004</v>
      </c>
      <c r="G32">
        <v>0</v>
      </c>
      <c r="H32">
        <v>87.251000000000005</v>
      </c>
      <c r="I32">
        <v>24.6</v>
      </c>
      <c r="J32">
        <v>803.9</v>
      </c>
      <c r="K32">
        <v>1309.7</v>
      </c>
      <c r="L32">
        <v>1.0115000000000001</v>
      </c>
      <c r="M32">
        <v>82.313999999999993</v>
      </c>
      <c r="N32">
        <v>91.337999999999994</v>
      </c>
      <c r="O32">
        <v>83.141999999999996</v>
      </c>
      <c r="P32">
        <v>23.8</v>
      </c>
      <c r="Q32">
        <v>26.8</v>
      </c>
      <c r="R32">
        <v>24.5</v>
      </c>
      <c r="S32">
        <v>5.7</v>
      </c>
      <c r="T32" s="16">
        <v>4</v>
      </c>
      <c r="U32" s="23">
        <f t="shared" si="0"/>
        <v>19280</v>
      </c>
      <c r="V32" s="5"/>
    </row>
    <row r="33" spans="1:22">
      <c r="A33" s="16">
        <v>4</v>
      </c>
      <c r="B33" t="s">
        <v>33</v>
      </c>
      <c r="C33" t="s">
        <v>14</v>
      </c>
      <c r="D33">
        <v>485208</v>
      </c>
      <c r="E33">
        <v>5010876</v>
      </c>
      <c r="F33">
        <v>7.1164350000000001</v>
      </c>
      <c r="G33">
        <v>0</v>
      </c>
      <c r="H33">
        <v>88.352000000000004</v>
      </c>
      <c r="I33">
        <v>24.3</v>
      </c>
      <c r="J33">
        <v>681.5</v>
      </c>
      <c r="K33">
        <v>1255.9000000000001</v>
      </c>
      <c r="L33">
        <v>1.0124</v>
      </c>
      <c r="M33">
        <v>83.32</v>
      </c>
      <c r="N33">
        <v>92.844999999999999</v>
      </c>
      <c r="O33">
        <v>89.587999999999994</v>
      </c>
      <c r="P33">
        <v>20.7</v>
      </c>
      <c r="Q33">
        <v>25.9</v>
      </c>
      <c r="R33">
        <v>24.4</v>
      </c>
      <c r="S33">
        <v>5.71</v>
      </c>
      <c r="T33" s="16">
        <v>3</v>
      </c>
      <c r="U33" s="23">
        <f t="shared" si="0"/>
        <v>16337</v>
      </c>
      <c r="V33" s="5"/>
    </row>
    <row r="34" spans="1:22">
      <c r="A34" s="16">
        <v>3</v>
      </c>
      <c r="B34" t="s">
        <v>34</v>
      </c>
      <c r="C34" t="s">
        <v>14</v>
      </c>
      <c r="D34">
        <v>468871</v>
      </c>
      <c r="E34">
        <v>5008527</v>
      </c>
      <c r="F34">
        <v>6.7242730000000002</v>
      </c>
      <c r="G34">
        <v>0</v>
      </c>
      <c r="H34">
        <v>88.563999999999993</v>
      </c>
      <c r="I34">
        <v>24.1</v>
      </c>
      <c r="J34">
        <v>562.4</v>
      </c>
      <c r="K34">
        <v>1305.9000000000001</v>
      </c>
      <c r="L34">
        <v>1.0116000000000001</v>
      </c>
      <c r="M34">
        <v>81.510999999999996</v>
      </c>
      <c r="N34">
        <v>92.980999999999995</v>
      </c>
      <c r="O34">
        <v>84.087999999999994</v>
      </c>
      <c r="P34">
        <v>19.399999999999999</v>
      </c>
      <c r="Q34">
        <v>26.4</v>
      </c>
      <c r="R34">
        <v>24.4</v>
      </c>
      <c r="S34">
        <v>5.7</v>
      </c>
      <c r="T34" s="16">
        <v>2</v>
      </c>
      <c r="U34" s="23">
        <f t="shared" si="0"/>
        <v>13444</v>
      </c>
      <c r="V34" s="5"/>
    </row>
    <row r="35" spans="1:22">
      <c r="A35" s="16">
        <v>2</v>
      </c>
      <c r="B35" t="s">
        <v>35</v>
      </c>
      <c r="C35" t="s">
        <v>14</v>
      </c>
      <c r="D35">
        <v>455427</v>
      </c>
      <c r="E35">
        <v>5006598</v>
      </c>
      <c r="F35">
        <v>6.9205589999999999</v>
      </c>
      <c r="G35">
        <v>0</v>
      </c>
      <c r="H35">
        <v>93.075000000000003</v>
      </c>
      <c r="I35">
        <v>22.6</v>
      </c>
      <c r="J35">
        <v>18.3</v>
      </c>
      <c r="K35">
        <v>562.1</v>
      </c>
      <c r="L35">
        <v>1.0121</v>
      </c>
      <c r="M35">
        <v>84.253</v>
      </c>
      <c r="N35">
        <v>94.762</v>
      </c>
      <c r="O35">
        <v>86.751999999999995</v>
      </c>
      <c r="P35">
        <v>13.1</v>
      </c>
      <c r="Q35">
        <v>31.7</v>
      </c>
      <c r="R35">
        <v>24.1</v>
      </c>
      <c r="S35">
        <v>5.7</v>
      </c>
      <c r="T35" s="16">
        <v>1</v>
      </c>
      <c r="U35" s="23">
        <f t="shared" si="0"/>
        <v>457</v>
      </c>
      <c r="V35" s="5"/>
    </row>
    <row r="36" spans="1:22">
      <c r="A36" s="16">
        <v>1</v>
      </c>
      <c r="B36" t="s">
        <v>36</v>
      </c>
      <c r="C36" t="s">
        <v>14</v>
      </c>
      <c r="D36">
        <v>454970</v>
      </c>
      <c r="E36">
        <v>5006532</v>
      </c>
      <c r="F36">
        <v>7.5381960000000001</v>
      </c>
      <c r="G36">
        <v>0</v>
      </c>
      <c r="H36">
        <v>90.962000000000003</v>
      </c>
      <c r="I36">
        <v>24</v>
      </c>
      <c r="J36">
        <v>636</v>
      </c>
      <c r="K36">
        <v>1264.9000000000001</v>
      </c>
      <c r="L36">
        <v>1.0139</v>
      </c>
      <c r="M36">
        <v>85.418000000000006</v>
      </c>
      <c r="N36">
        <v>95.287999999999997</v>
      </c>
      <c r="O36">
        <v>93.748000000000005</v>
      </c>
      <c r="P36">
        <v>18.2</v>
      </c>
      <c r="Q36">
        <v>26</v>
      </c>
      <c r="R36">
        <v>19.7</v>
      </c>
      <c r="S36">
        <v>5.71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V41"/>
  <sheetViews>
    <sheetView view="pageBreakPreview" zoomScale="80" zoomScaleNormal="100" zoomScaleSheetLayoutView="80" workbookViewId="0"/>
  </sheetViews>
  <sheetFormatPr baseColWidth="10" defaultRowHeight="15"/>
  <cols>
    <col min="1" max="1" width="7.28515625" customWidth="1"/>
    <col min="4" max="4" width="10.5703125" bestFit="1" customWidth="1"/>
    <col min="5" max="5" width="9.85546875" bestFit="1" customWidth="1"/>
    <col min="6" max="6" width="10.85546875" bestFit="1" customWidth="1"/>
    <col min="7" max="7" width="10.28515625" bestFit="1" customWidth="1"/>
    <col min="8" max="8" width="9.28515625" bestFit="1" customWidth="1"/>
    <col min="10" max="10" width="9.28515625" bestFit="1" customWidth="1"/>
    <col min="11" max="11" width="10.7109375" bestFit="1" customWidth="1"/>
    <col min="12" max="15" width="7.7109375" bestFit="1" customWidth="1"/>
    <col min="16" max="17" width="6.42578125" bestFit="1" customWidth="1"/>
    <col min="18" max="18" width="7.42578125" bestFit="1" customWidth="1"/>
    <col min="19" max="19" width="7.85546875" bestFit="1" customWidth="1"/>
    <col min="20" max="20" width="3.7109375" customWidth="1"/>
    <col min="21" max="21" width="13.42578125" bestFit="1" customWidth="1"/>
    <col min="22" max="22" width="4.85546875" bestFit="1" customWidth="1"/>
  </cols>
  <sheetData>
    <row r="1" spans="1:22" ht="15.75">
      <c r="A1" s="1"/>
      <c r="B1" s="1"/>
      <c r="C1" s="12"/>
      <c r="D1" s="13" t="s">
        <v>45</v>
      </c>
      <c r="E1" s="1"/>
      <c r="F1" s="1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</row>
    <row r="2" spans="1:22">
      <c r="A2" s="1"/>
      <c r="B2" s="1"/>
      <c r="C2" s="1"/>
      <c r="D2" s="14" t="s">
        <v>47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48</v>
      </c>
      <c r="V2" s="4"/>
    </row>
    <row r="3" spans="1:22">
      <c r="A3" s="16" t="s">
        <v>49</v>
      </c>
      <c r="B3" s="1"/>
      <c r="C3" s="1"/>
      <c r="D3" s="14" t="s">
        <v>50</v>
      </c>
      <c r="E3" s="1"/>
      <c r="F3" s="1"/>
      <c r="G3" s="16" t="s">
        <v>51</v>
      </c>
      <c r="H3" s="16" t="s">
        <v>52</v>
      </c>
      <c r="I3" s="16" t="s">
        <v>52</v>
      </c>
      <c r="J3" s="16" t="s">
        <v>52</v>
      </c>
      <c r="K3" s="1"/>
      <c r="L3" s="11" t="s">
        <v>53</v>
      </c>
      <c r="M3" s="11" t="s">
        <v>54</v>
      </c>
      <c r="N3" s="11" t="s">
        <v>55</v>
      </c>
      <c r="O3" s="11" t="s">
        <v>56</v>
      </c>
      <c r="P3" s="11" t="s">
        <v>54</v>
      </c>
      <c r="Q3" s="11" t="s">
        <v>55</v>
      </c>
      <c r="R3" s="11" t="s">
        <v>56</v>
      </c>
      <c r="S3" s="11" t="s">
        <v>57</v>
      </c>
      <c r="T3" s="1"/>
      <c r="U3" s="15" t="s">
        <v>58</v>
      </c>
      <c r="V3" s="4"/>
    </row>
    <row r="4" spans="1:22">
      <c r="A4" s="16" t="s">
        <v>59</v>
      </c>
      <c r="B4" s="11" t="s">
        <v>1</v>
      </c>
      <c r="C4" s="11" t="s">
        <v>2</v>
      </c>
      <c r="D4" s="14" t="s">
        <v>3</v>
      </c>
      <c r="E4" s="11" t="s">
        <v>4</v>
      </c>
      <c r="F4" s="11" t="s">
        <v>5</v>
      </c>
      <c r="G4" s="11" t="s">
        <v>60</v>
      </c>
      <c r="H4" s="11" t="s">
        <v>61</v>
      </c>
      <c r="I4" s="11" t="s">
        <v>62</v>
      </c>
      <c r="J4" s="11" t="s">
        <v>63</v>
      </c>
      <c r="K4" s="11" t="s">
        <v>6</v>
      </c>
      <c r="L4" s="11" t="s">
        <v>64</v>
      </c>
      <c r="M4" s="11" t="s">
        <v>65</v>
      </c>
      <c r="N4" s="11" t="s">
        <v>65</v>
      </c>
      <c r="O4" s="11" t="s">
        <v>65</v>
      </c>
      <c r="P4" s="11" t="s">
        <v>66</v>
      </c>
      <c r="Q4" s="11" t="s">
        <v>66</v>
      </c>
      <c r="R4" s="11" t="s">
        <v>67</v>
      </c>
      <c r="S4" s="11" t="s">
        <v>68</v>
      </c>
      <c r="T4" s="1"/>
      <c r="U4" s="15" t="s">
        <v>69</v>
      </c>
      <c r="V4" s="4"/>
    </row>
    <row r="5" spans="1:22" ht="15.75" thickBot="1">
      <c r="A5" s="16"/>
      <c r="B5" s="11" t="s">
        <v>0</v>
      </c>
      <c r="C5" s="11" t="s">
        <v>0</v>
      </c>
      <c r="D5" s="17" t="s">
        <v>7</v>
      </c>
      <c r="E5" s="11" t="s">
        <v>7</v>
      </c>
      <c r="F5" s="11" t="s">
        <v>0</v>
      </c>
      <c r="G5" s="11" t="s">
        <v>7</v>
      </c>
      <c r="H5" s="18" t="s">
        <v>70</v>
      </c>
      <c r="I5" s="11" t="s">
        <v>9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8</v>
      </c>
      <c r="O5" s="11" t="s">
        <v>8</v>
      </c>
      <c r="P5" s="11" t="s">
        <v>9</v>
      </c>
      <c r="Q5" s="11" t="s">
        <v>9</v>
      </c>
      <c r="R5" s="11" t="s">
        <v>9</v>
      </c>
      <c r="S5" s="11" t="s">
        <v>12</v>
      </c>
      <c r="T5" s="19" t="s">
        <v>71</v>
      </c>
      <c r="U5" s="20" t="s">
        <v>72</v>
      </c>
      <c r="V5" s="4"/>
    </row>
    <row r="6" spans="1:22">
      <c r="A6" s="16">
        <v>31</v>
      </c>
      <c r="D6">
        <v>921</v>
      </c>
      <c r="T6" s="16">
        <v>30</v>
      </c>
      <c r="U6" s="23">
        <f>D6-D7</f>
        <v>55</v>
      </c>
      <c r="V6" s="4"/>
    </row>
    <row r="7" spans="1:22">
      <c r="A7" s="16">
        <v>30</v>
      </c>
      <c r="B7" t="s">
        <v>189</v>
      </c>
      <c r="C7" t="s">
        <v>14</v>
      </c>
      <c r="D7">
        <v>866</v>
      </c>
      <c r="E7">
        <v>75816</v>
      </c>
      <c r="F7">
        <v>7.2341959999999998</v>
      </c>
      <c r="G7">
        <v>0</v>
      </c>
      <c r="H7">
        <v>93.616</v>
      </c>
      <c r="I7">
        <v>22.4</v>
      </c>
      <c r="J7">
        <v>1</v>
      </c>
      <c r="K7">
        <v>16.8</v>
      </c>
      <c r="L7">
        <v>1.0134000000000001</v>
      </c>
      <c r="M7">
        <v>88.65</v>
      </c>
      <c r="N7">
        <v>94.763000000000005</v>
      </c>
      <c r="O7">
        <v>89.171999999999997</v>
      </c>
      <c r="P7">
        <v>14.3</v>
      </c>
      <c r="Q7">
        <v>34.1</v>
      </c>
      <c r="R7">
        <v>18.600000000000001</v>
      </c>
      <c r="S7">
        <v>5.07</v>
      </c>
      <c r="T7" s="16">
        <v>29</v>
      </c>
      <c r="U7" s="23">
        <f>D7-D8</f>
        <v>25</v>
      </c>
      <c r="V7" s="4"/>
    </row>
    <row r="8" spans="1:22" s="25" customFormat="1">
      <c r="A8" s="21">
        <v>29</v>
      </c>
      <c r="B8" t="s">
        <v>190</v>
      </c>
      <c r="C8" t="s">
        <v>14</v>
      </c>
      <c r="D8">
        <v>841</v>
      </c>
      <c r="E8">
        <v>75812</v>
      </c>
      <c r="F8">
        <v>7.7308120000000002</v>
      </c>
      <c r="G8">
        <v>0</v>
      </c>
      <c r="H8">
        <v>93.688999999999993</v>
      </c>
      <c r="I8">
        <v>19.7</v>
      </c>
      <c r="J8">
        <v>0.1</v>
      </c>
      <c r="K8">
        <v>1.5</v>
      </c>
      <c r="L8">
        <v>1.0152000000000001</v>
      </c>
      <c r="M8">
        <v>91.835999999999999</v>
      </c>
      <c r="N8">
        <v>95.677999999999997</v>
      </c>
      <c r="O8">
        <v>94.353999999999999</v>
      </c>
      <c r="P8">
        <v>13.5</v>
      </c>
      <c r="Q8">
        <v>38</v>
      </c>
      <c r="R8">
        <v>14.3</v>
      </c>
      <c r="S8">
        <v>5.07</v>
      </c>
      <c r="T8" s="22">
        <v>28</v>
      </c>
      <c r="U8" s="23">
        <f t="shared" ref="U8:U35" si="0">D8-D9</f>
        <v>3</v>
      </c>
      <c r="V8" s="24">
        <v>29</v>
      </c>
    </row>
    <row r="9" spans="1:22">
      <c r="A9" s="16">
        <v>28</v>
      </c>
      <c r="B9" t="s">
        <v>191</v>
      </c>
      <c r="C9" t="s">
        <v>14</v>
      </c>
      <c r="D9">
        <v>838</v>
      </c>
      <c r="E9">
        <v>75812</v>
      </c>
      <c r="F9">
        <v>7.5322069999999997</v>
      </c>
      <c r="G9">
        <v>0</v>
      </c>
      <c r="H9">
        <v>91.534999999999997</v>
      </c>
      <c r="I9">
        <v>19.5</v>
      </c>
      <c r="J9">
        <v>3.1</v>
      </c>
      <c r="K9">
        <v>20.7</v>
      </c>
      <c r="L9">
        <v>1.0145</v>
      </c>
      <c r="M9">
        <v>87.808000000000007</v>
      </c>
      <c r="N9">
        <v>93.882000000000005</v>
      </c>
      <c r="O9">
        <v>92.265000000000001</v>
      </c>
      <c r="P9">
        <v>15</v>
      </c>
      <c r="Q9">
        <v>30.7</v>
      </c>
      <c r="R9">
        <v>15.9</v>
      </c>
      <c r="S9">
        <v>5.07</v>
      </c>
      <c r="T9" s="16">
        <v>27</v>
      </c>
      <c r="U9" s="23">
        <f t="shared" si="0"/>
        <v>72</v>
      </c>
      <c r="V9" s="16"/>
    </row>
    <row r="10" spans="1:22">
      <c r="A10" s="16">
        <v>27</v>
      </c>
      <c r="B10" t="s">
        <v>192</v>
      </c>
      <c r="C10" t="s">
        <v>14</v>
      </c>
      <c r="D10">
        <v>766</v>
      </c>
      <c r="E10">
        <v>75802</v>
      </c>
      <c r="F10">
        <v>7.2412900000000002</v>
      </c>
      <c r="G10">
        <v>0</v>
      </c>
      <c r="H10">
        <v>89.905000000000001</v>
      </c>
      <c r="I10">
        <v>20.2</v>
      </c>
      <c r="J10">
        <v>2.9</v>
      </c>
      <c r="K10">
        <v>19</v>
      </c>
      <c r="L10">
        <v>1.0137</v>
      </c>
      <c r="M10">
        <v>85.233000000000004</v>
      </c>
      <c r="N10">
        <v>92.652000000000001</v>
      </c>
      <c r="O10">
        <v>88.697000000000003</v>
      </c>
      <c r="P10">
        <v>15</v>
      </c>
      <c r="Q10">
        <v>32.1</v>
      </c>
      <c r="R10">
        <v>17</v>
      </c>
      <c r="S10">
        <v>5.07</v>
      </c>
      <c r="T10" s="16">
        <v>26</v>
      </c>
      <c r="U10" s="23">
        <f t="shared" si="0"/>
        <v>70</v>
      </c>
      <c r="V10" s="16"/>
    </row>
    <row r="11" spans="1:22">
      <c r="A11" s="16">
        <v>26</v>
      </c>
      <c r="B11" t="s">
        <v>193</v>
      </c>
      <c r="C11" t="s">
        <v>14</v>
      </c>
      <c r="D11">
        <v>696</v>
      </c>
      <c r="E11">
        <v>75792</v>
      </c>
      <c r="F11">
        <v>7.1504089999999998</v>
      </c>
      <c r="G11">
        <v>0</v>
      </c>
      <c r="H11">
        <v>89.117999999999995</v>
      </c>
      <c r="I11">
        <v>18</v>
      </c>
      <c r="J11">
        <v>2.8</v>
      </c>
      <c r="K11">
        <v>12.5</v>
      </c>
      <c r="L11">
        <v>1.0135000000000001</v>
      </c>
      <c r="M11">
        <v>86.265000000000001</v>
      </c>
      <c r="N11">
        <v>92.521000000000001</v>
      </c>
      <c r="O11">
        <v>87.438999999999993</v>
      </c>
      <c r="P11">
        <v>15.1</v>
      </c>
      <c r="Q11">
        <v>24.8</v>
      </c>
      <c r="R11">
        <v>17</v>
      </c>
      <c r="S11">
        <v>5.07</v>
      </c>
      <c r="T11" s="16">
        <v>25</v>
      </c>
      <c r="U11" s="23">
        <f t="shared" si="0"/>
        <v>66</v>
      </c>
      <c r="V11" s="16"/>
    </row>
    <row r="12" spans="1:22">
      <c r="A12" s="16">
        <v>25</v>
      </c>
      <c r="B12" t="s">
        <v>194</v>
      </c>
      <c r="C12" t="s">
        <v>14</v>
      </c>
      <c r="D12">
        <v>630</v>
      </c>
      <c r="E12">
        <v>75783</v>
      </c>
      <c r="F12">
        <v>7.1490879999999999</v>
      </c>
      <c r="G12">
        <v>0</v>
      </c>
      <c r="H12">
        <v>89.603999999999999</v>
      </c>
      <c r="I12">
        <v>20</v>
      </c>
      <c r="J12">
        <v>2.8</v>
      </c>
      <c r="K12">
        <v>12.5</v>
      </c>
      <c r="L12">
        <v>1.0136000000000001</v>
      </c>
      <c r="M12">
        <v>85.828000000000003</v>
      </c>
      <c r="N12">
        <v>92.457999999999998</v>
      </c>
      <c r="O12">
        <v>87.266999999999996</v>
      </c>
      <c r="P12">
        <v>15.5</v>
      </c>
      <c r="Q12">
        <v>26.5</v>
      </c>
      <c r="R12">
        <v>16.5</v>
      </c>
      <c r="S12">
        <v>5.07</v>
      </c>
      <c r="T12" s="16">
        <v>24</v>
      </c>
      <c r="U12" s="23">
        <f t="shared" si="0"/>
        <v>66</v>
      </c>
      <c r="V12" s="16"/>
    </row>
    <row r="13" spans="1:22">
      <c r="A13" s="16">
        <v>24</v>
      </c>
      <c r="B13" t="s">
        <v>195</v>
      </c>
      <c r="C13" t="s">
        <v>14</v>
      </c>
      <c r="D13">
        <v>564</v>
      </c>
      <c r="E13">
        <v>75773</v>
      </c>
      <c r="F13">
        <v>7.122903</v>
      </c>
      <c r="G13">
        <v>0</v>
      </c>
      <c r="H13">
        <v>89.185000000000002</v>
      </c>
      <c r="I13">
        <v>19.3</v>
      </c>
      <c r="J13">
        <v>1.7</v>
      </c>
      <c r="K13">
        <v>19.899999999999999</v>
      </c>
      <c r="L13">
        <v>1.0134000000000001</v>
      </c>
      <c r="M13">
        <v>86.49</v>
      </c>
      <c r="N13">
        <v>92.222999999999999</v>
      </c>
      <c r="O13">
        <v>87.201999999999998</v>
      </c>
      <c r="P13">
        <v>15.5</v>
      </c>
      <c r="Q13">
        <v>29.9</v>
      </c>
      <c r="R13">
        <v>17.399999999999999</v>
      </c>
      <c r="S13">
        <v>5.08</v>
      </c>
      <c r="T13" s="16">
        <v>23</v>
      </c>
      <c r="U13" s="23">
        <f t="shared" si="0"/>
        <v>41</v>
      </c>
      <c r="V13" s="16"/>
    </row>
    <row r="14" spans="1:22">
      <c r="A14" s="16">
        <v>23</v>
      </c>
      <c r="B14" t="s">
        <v>13</v>
      </c>
      <c r="C14" t="s">
        <v>14</v>
      </c>
      <c r="D14">
        <v>523</v>
      </c>
      <c r="E14">
        <v>75768</v>
      </c>
      <c r="F14">
        <v>7.2993819999999996</v>
      </c>
      <c r="G14">
        <v>0</v>
      </c>
      <c r="H14">
        <v>93.102000000000004</v>
      </c>
      <c r="I14">
        <v>25.3</v>
      </c>
      <c r="J14">
        <v>0.7</v>
      </c>
      <c r="K14">
        <v>14</v>
      </c>
      <c r="L14">
        <v>1.0134000000000001</v>
      </c>
      <c r="M14">
        <v>89.575999999999993</v>
      </c>
      <c r="N14">
        <v>94.557000000000002</v>
      </c>
      <c r="O14">
        <v>90.504000000000005</v>
      </c>
      <c r="P14">
        <v>15.6</v>
      </c>
      <c r="Q14">
        <v>39.4</v>
      </c>
      <c r="R14">
        <v>19.8</v>
      </c>
      <c r="S14">
        <v>5.09</v>
      </c>
      <c r="T14" s="16">
        <v>22</v>
      </c>
      <c r="U14" s="23">
        <f t="shared" si="0"/>
        <v>18</v>
      </c>
      <c r="V14" s="16"/>
    </row>
    <row r="15" spans="1:22" s="25" customFormat="1">
      <c r="A15" s="21">
        <v>22</v>
      </c>
      <c r="B15" t="s">
        <v>15</v>
      </c>
      <c r="C15" t="s">
        <v>14</v>
      </c>
      <c r="D15">
        <v>505</v>
      </c>
      <c r="E15">
        <v>75765</v>
      </c>
      <c r="F15">
        <v>7.5979380000000001</v>
      </c>
      <c r="G15">
        <v>0</v>
      </c>
      <c r="H15">
        <v>91.85</v>
      </c>
      <c r="I15">
        <v>20.7</v>
      </c>
      <c r="J15">
        <v>1.2</v>
      </c>
      <c r="K15">
        <v>10.7</v>
      </c>
      <c r="L15">
        <v>1.0146999999999999</v>
      </c>
      <c r="M15">
        <v>89.435000000000002</v>
      </c>
      <c r="N15">
        <v>94.766999999999996</v>
      </c>
      <c r="O15">
        <v>93.052000000000007</v>
      </c>
      <c r="P15">
        <v>14.8</v>
      </c>
      <c r="Q15">
        <v>38.299999999999997</v>
      </c>
      <c r="R15">
        <v>15.6</v>
      </c>
      <c r="S15">
        <v>5.08</v>
      </c>
      <c r="T15" s="22">
        <v>21</v>
      </c>
      <c r="U15" s="23">
        <f t="shared" si="0"/>
        <v>27</v>
      </c>
      <c r="V15" s="24">
        <v>22</v>
      </c>
    </row>
    <row r="16" spans="1:22">
      <c r="A16" s="16">
        <v>21</v>
      </c>
      <c r="B16" t="s">
        <v>16</v>
      </c>
      <c r="C16" t="s">
        <v>14</v>
      </c>
      <c r="D16">
        <v>478</v>
      </c>
      <c r="E16">
        <v>75762</v>
      </c>
      <c r="F16">
        <v>7.4249960000000002</v>
      </c>
      <c r="G16">
        <v>0</v>
      </c>
      <c r="H16">
        <v>89.905000000000001</v>
      </c>
      <c r="I16">
        <v>17.8</v>
      </c>
      <c r="J16">
        <v>1.7</v>
      </c>
      <c r="K16">
        <v>18.8</v>
      </c>
      <c r="L16">
        <v>1.0141</v>
      </c>
      <c r="M16">
        <v>86.875</v>
      </c>
      <c r="N16">
        <v>92.135999999999996</v>
      </c>
      <c r="O16">
        <v>91.103999999999999</v>
      </c>
      <c r="P16">
        <v>15</v>
      </c>
      <c r="Q16">
        <v>27.8</v>
      </c>
      <c r="R16">
        <v>16.7</v>
      </c>
      <c r="S16">
        <v>5.08</v>
      </c>
      <c r="T16" s="16">
        <v>20</v>
      </c>
      <c r="U16" s="23">
        <f t="shared" si="0"/>
        <v>42</v>
      </c>
      <c r="V16" s="16"/>
    </row>
    <row r="17" spans="1:22">
      <c r="A17" s="16">
        <v>20</v>
      </c>
      <c r="B17" t="s">
        <v>17</v>
      </c>
      <c r="C17" t="s">
        <v>14</v>
      </c>
      <c r="D17">
        <v>436</v>
      </c>
      <c r="E17">
        <v>75756</v>
      </c>
      <c r="F17">
        <v>7.1380999999999997</v>
      </c>
      <c r="G17">
        <v>0</v>
      </c>
      <c r="H17">
        <v>89.247</v>
      </c>
      <c r="I17">
        <v>21.3</v>
      </c>
      <c r="J17">
        <v>3.3</v>
      </c>
      <c r="K17">
        <v>17.600000000000001</v>
      </c>
      <c r="L17">
        <v>1.0134000000000001</v>
      </c>
      <c r="M17">
        <v>86.176000000000002</v>
      </c>
      <c r="N17">
        <v>91.769000000000005</v>
      </c>
      <c r="O17">
        <v>87.557000000000002</v>
      </c>
      <c r="P17">
        <v>15.6</v>
      </c>
      <c r="Q17">
        <v>38</v>
      </c>
      <c r="R17">
        <v>17.8</v>
      </c>
      <c r="S17">
        <v>5.08</v>
      </c>
      <c r="T17" s="16">
        <v>19</v>
      </c>
      <c r="U17" s="23">
        <f t="shared" si="0"/>
        <v>79</v>
      </c>
      <c r="V17" s="16"/>
    </row>
    <row r="18" spans="1:22">
      <c r="A18" s="16">
        <v>19</v>
      </c>
      <c r="B18" t="s">
        <v>18</v>
      </c>
      <c r="C18" t="s">
        <v>14</v>
      </c>
      <c r="D18">
        <v>357</v>
      </c>
      <c r="E18">
        <v>75745</v>
      </c>
      <c r="F18">
        <v>7.205921</v>
      </c>
      <c r="G18">
        <v>0</v>
      </c>
      <c r="H18">
        <v>89.215000000000003</v>
      </c>
      <c r="I18">
        <v>20.8</v>
      </c>
      <c r="J18">
        <v>2.8</v>
      </c>
      <c r="K18">
        <v>15.8</v>
      </c>
      <c r="L18">
        <v>1.0134000000000001</v>
      </c>
      <c r="M18">
        <v>84.1</v>
      </c>
      <c r="N18">
        <v>92.628</v>
      </c>
      <c r="O18">
        <v>88.869</v>
      </c>
      <c r="P18">
        <v>15.9</v>
      </c>
      <c r="Q18">
        <v>31</v>
      </c>
      <c r="R18">
        <v>18.8</v>
      </c>
      <c r="S18">
        <v>5.08</v>
      </c>
      <c r="T18" s="16">
        <v>18</v>
      </c>
      <c r="U18" s="23">
        <f t="shared" si="0"/>
        <v>66</v>
      </c>
      <c r="V18" s="16"/>
    </row>
    <row r="19" spans="1:22">
      <c r="A19" s="16">
        <v>18</v>
      </c>
      <c r="B19" t="s">
        <v>19</v>
      </c>
      <c r="C19" t="s">
        <v>14</v>
      </c>
      <c r="D19">
        <v>291</v>
      </c>
      <c r="E19">
        <v>75735</v>
      </c>
      <c r="F19">
        <v>6.9965789999999997</v>
      </c>
      <c r="G19">
        <v>0</v>
      </c>
      <c r="H19">
        <v>88.902000000000001</v>
      </c>
      <c r="I19">
        <v>24.8</v>
      </c>
      <c r="J19">
        <v>3.6</v>
      </c>
      <c r="K19">
        <v>14.8</v>
      </c>
      <c r="L19">
        <v>1.0126999999999999</v>
      </c>
      <c r="M19">
        <v>84.272999999999996</v>
      </c>
      <c r="N19">
        <v>91.748000000000005</v>
      </c>
      <c r="O19">
        <v>86.494</v>
      </c>
      <c r="P19">
        <v>18.100000000000001</v>
      </c>
      <c r="Q19">
        <v>40.5</v>
      </c>
      <c r="R19">
        <v>20.3</v>
      </c>
      <c r="S19">
        <v>5.09</v>
      </c>
      <c r="T19" s="16">
        <v>17</v>
      </c>
      <c r="U19" s="23">
        <f t="shared" si="0"/>
        <v>84</v>
      </c>
      <c r="V19" s="16"/>
    </row>
    <row r="20" spans="1:22">
      <c r="A20" s="16">
        <v>17</v>
      </c>
      <c r="B20" t="s">
        <v>20</v>
      </c>
      <c r="C20" t="s">
        <v>14</v>
      </c>
      <c r="D20">
        <v>207</v>
      </c>
      <c r="E20">
        <v>75723</v>
      </c>
      <c r="F20">
        <v>7.0619129999999997</v>
      </c>
      <c r="G20">
        <v>0</v>
      </c>
      <c r="H20">
        <v>90.025000000000006</v>
      </c>
      <c r="I20">
        <v>26</v>
      </c>
      <c r="J20">
        <v>2.5</v>
      </c>
      <c r="K20">
        <v>19.600000000000001</v>
      </c>
      <c r="L20">
        <v>1.0128999999999999</v>
      </c>
      <c r="M20">
        <v>86.191000000000003</v>
      </c>
      <c r="N20">
        <v>91.995999999999995</v>
      </c>
      <c r="O20">
        <v>87.215000000000003</v>
      </c>
      <c r="P20">
        <v>17.2</v>
      </c>
      <c r="Q20">
        <v>43.5</v>
      </c>
      <c r="R20">
        <v>19.8</v>
      </c>
      <c r="S20">
        <v>5.09</v>
      </c>
      <c r="T20" s="16">
        <v>16</v>
      </c>
      <c r="U20" s="23">
        <f t="shared" si="0"/>
        <v>61</v>
      </c>
      <c r="V20" s="16"/>
    </row>
    <row r="21" spans="1:22">
      <c r="A21" s="16">
        <v>16</v>
      </c>
      <c r="B21" t="s">
        <v>21</v>
      </c>
      <c r="C21" t="s">
        <v>14</v>
      </c>
      <c r="D21">
        <v>146</v>
      </c>
      <c r="E21">
        <v>75715</v>
      </c>
      <c r="F21">
        <v>7.3754470000000003</v>
      </c>
      <c r="G21">
        <v>0</v>
      </c>
      <c r="H21">
        <v>93.337999999999994</v>
      </c>
      <c r="I21">
        <v>26.7</v>
      </c>
      <c r="J21">
        <v>0.8</v>
      </c>
      <c r="K21">
        <v>14.4</v>
      </c>
      <c r="L21">
        <v>1.0137</v>
      </c>
      <c r="M21">
        <v>89.057000000000002</v>
      </c>
      <c r="N21">
        <v>94.575000000000003</v>
      </c>
      <c r="O21">
        <v>91.266000000000005</v>
      </c>
      <c r="P21">
        <v>16.2</v>
      </c>
      <c r="Q21">
        <v>45.4</v>
      </c>
      <c r="R21">
        <v>19</v>
      </c>
      <c r="S21">
        <v>5.09</v>
      </c>
      <c r="T21" s="16">
        <v>15</v>
      </c>
      <c r="U21" s="23">
        <f t="shared" si="0"/>
        <v>20</v>
      </c>
      <c r="V21" s="16"/>
    </row>
    <row r="22" spans="1:22" s="25" customFormat="1">
      <c r="A22" s="21">
        <v>15</v>
      </c>
      <c r="B22" t="s">
        <v>22</v>
      </c>
      <c r="C22" t="s">
        <v>14</v>
      </c>
      <c r="D22">
        <v>126</v>
      </c>
      <c r="E22">
        <v>75712</v>
      </c>
      <c r="F22">
        <v>7.5997139999999996</v>
      </c>
      <c r="G22">
        <v>0</v>
      </c>
      <c r="H22">
        <v>92.650999999999996</v>
      </c>
      <c r="I22">
        <v>26.3</v>
      </c>
      <c r="J22">
        <v>1</v>
      </c>
      <c r="K22">
        <v>13.6</v>
      </c>
      <c r="L22">
        <v>1.0144</v>
      </c>
      <c r="M22">
        <v>90.018000000000001</v>
      </c>
      <c r="N22">
        <v>94.876999999999995</v>
      </c>
      <c r="O22">
        <v>93.709000000000003</v>
      </c>
      <c r="P22">
        <v>15.9</v>
      </c>
      <c r="Q22">
        <v>44.8</v>
      </c>
      <c r="R22">
        <v>17.3</v>
      </c>
      <c r="S22">
        <v>5.09</v>
      </c>
      <c r="T22" s="22">
        <v>14</v>
      </c>
      <c r="U22" s="23">
        <f t="shared" si="0"/>
        <v>22</v>
      </c>
      <c r="V22" s="24">
        <v>15</v>
      </c>
    </row>
    <row r="23" spans="1:22">
      <c r="A23" s="16">
        <v>14</v>
      </c>
      <c r="B23" t="s">
        <v>23</v>
      </c>
      <c r="C23" t="s">
        <v>14</v>
      </c>
      <c r="D23">
        <v>104</v>
      </c>
      <c r="E23">
        <v>75709</v>
      </c>
      <c r="F23">
        <v>7.5164169999999997</v>
      </c>
      <c r="G23">
        <v>0</v>
      </c>
      <c r="H23">
        <v>91.521000000000001</v>
      </c>
      <c r="I23">
        <v>26.4</v>
      </c>
      <c r="J23">
        <v>1.8</v>
      </c>
      <c r="K23">
        <v>10.6</v>
      </c>
      <c r="L23">
        <v>1.0142</v>
      </c>
      <c r="M23">
        <v>88.400999999999996</v>
      </c>
      <c r="N23">
        <v>93.412999999999997</v>
      </c>
      <c r="O23">
        <v>92.676000000000002</v>
      </c>
      <c r="P23">
        <v>16</v>
      </c>
      <c r="Q23">
        <v>41.4</v>
      </c>
      <c r="R23">
        <v>17.600000000000001</v>
      </c>
      <c r="S23">
        <v>5.08</v>
      </c>
      <c r="T23" s="16">
        <v>13</v>
      </c>
      <c r="U23" s="23">
        <f>D23-D24</f>
        <v>43</v>
      </c>
      <c r="V23" s="16"/>
    </row>
    <row r="24" spans="1:22">
      <c r="A24" s="16">
        <v>13</v>
      </c>
      <c r="B24" t="s">
        <v>24</v>
      </c>
      <c r="C24" t="s">
        <v>14</v>
      </c>
      <c r="D24">
        <v>61</v>
      </c>
      <c r="E24">
        <v>75703</v>
      </c>
      <c r="F24">
        <v>7.2420159999999996</v>
      </c>
      <c r="G24">
        <v>0</v>
      </c>
      <c r="H24">
        <v>83.003</v>
      </c>
      <c r="I24">
        <v>27</v>
      </c>
      <c r="J24">
        <v>5.5</v>
      </c>
      <c r="K24">
        <v>4805.5</v>
      </c>
      <c r="L24">
        <v>1.0135000000000001</v>
      </c>
      <c r="M24">
        <v>-0.105</v>
      </c>
      <c r="N24">
        <v>92.245000000000005</v>
      </c>
      <c r="O24">
        <v>89.17</v>
      </c>
      <c r="P24">
        <v>16.100000000000001</v>
      </c>
      <c r="Q24">
        <v>43.9</v>
      </c>
      <c r="R24">
        <v>18.3</v>
      </c>
      <c r="S24">
        <v>5.08</v>
      </c>
      <c r="T24" s="16">
        <v>12</v>
      </c>
      <c r="U24" s="23">
        <f>D24-G24</f>
        <v>61</v>
      </c>
      <c r="V24" s="16"/>
    </row>
    <row r="25" spans="1:22">
      <c r="A25" s="16">
        <v>12</v>
      </c>
      <c r="D25">
        <v>408161</v>
      </c>
      <c r="E25">
        <v>75681</v>
      </c>
      <c r="G25">
        <v>0</v>
      </c>
      <c r="T25" s="16">
        <v>11</v>
      </c>
      <c r="U25" s="23">
        <f>D25-D26</f>
        <v>0</v>
      </c>
      <c r="V25" s="16"/>
    </row>
    <row r="26" spans="1:22">
      <c r="A26" s="16">
        <v>11</v>
      </c>
      <c r="B26" s="55">
        <v>0.375</v>
      </c>
      <c r="C26">
        <v>2014</v>
      </c>
      <c r="D26">
        <v>408161</v>
      </c>
      <c r="E26">
        <v>75681</v>
      </c>
      <c r="G26">
        <v>0</v>
      </c>
      <c r="H26">
        <v>87.520600000000002</v>
      </c>
      <c r="I26">
        <v>23.22</v>
      </c>
      <c r="L26">
        <v>0</v>
      </c>
      <c r="M26">
        <v>7</v>
      </c>
      <c r="N26">
        <v>0</v>
      </c>
      <c r="O26">
        <v>7</v>
      </c>
      <c r="T26" s="16">
        <v>10</v>
      </c>
      <c r="U26" s="23">
        <f>D26-D27</f>
        <v>0</v>
      </c>
      <c r="V26" s="16"/>
    </row>
    <row r="27" spans="1:22">
      <c r="A27" s="16">
        <v>10</v>
      </c>
      <c r="B27" s="55">
        <v>0.375</v>
      </c>
      <c r="C27">
        <v>2014</v>
      </c>
      <c r="D27">
        <v>408161</v>
      </c>
      <c r="E27">
        <v>75681</v>
      </c>
      <c r="G27">
        <v>5</v>
      </c>
      <c r="H27">
        <v>87.520600000000002</v>
      </c>
      <c r="I27">
        <v>23.22</v>
      </c>
      <c r="L27">
        <v>15.22</v>
      </c>
      <c r="M27">
        <v>7</v>
      </c>
      <c r="N27">
        <v>15.22</v>
      </c>
      <c r="O27">
        <v>7</v>
      </c>
      <c r="T27" s="16">
        <v>9</v>
      </c>
      <c r="U27" s="23">
        <f t="shared" si="0"/>
        <v>34</v>
      </c>
      <c r="V27" s="16"/>
    </row>
    <row r="28" spans="1:22">
      <c r="A28" s="16">
        <v>9</v>
      </c>
      <c r="B28" s="55">
        <v>0.375</v>
      </c>
      <c r="C28">
        <v>2014</v>
      </c>
      <c r="D28">
        <v>408127</v>
      </c>
      <c r="E28">
        <v>75676</v>
      </c>
      <c r="G28">
        <v>4</v>
      </c>
      <c r="H28">
        <v>89.949299999999994</v>
      </c>
      <c r="I28">
        <v>17.079999999999998</v>
      </c>
      <c r="L28">
        <v>10.97</v>
      </c>
      <c r="M28">
        <v>7</v>
      </c>
      <c r="N28">
        <v>10.97</v>
      </c>
      <c r="O28">
        <v>7</v>
      </c>
      <c r="T28" s="16">
        <v>8</v>
      </c>
      <c r="U28" s="23">
        <f>D28-D29</f>
        <v>26</v>
      </c>
      <c r="V28" s="16"/>
    </row>
    <row r="29" spans="1:22" s="25" customFormat="1">
      <c r="A29" s="21">
        <v>8</v>
      </c>
      <c r="B29" s="55">
        <v>0.375</v>
      </c>
      <c r="C29">
        <v>2014</v>
      </c>
      <c r="D29">
        <v>408101</v>
      </c>
      <c r="E29">
        <v>75672</v>
      </c>
      <c r="F29"/>
      <c r="G29">
        <v>0</v>
      </c>
      <c r="H29">
        <v>92.158900000000003</v>
      </c>
      <c r="I29">
        <v>19.46</v>
      </c>
      <c r="J29"/>
      <c r="K29"/>
      <c r="L29">
        <v>1.48</v>
      </c>
      <c r="M29">
        <v>7</v>
      </c>
      <c r="N29">
        <v>1.48</v>
      </c>
      <c r="O29">
        <v>7</v>
      </c>
      <c r="P29"/>
      <c r="Q29"/>
      <c r="R29"/>
      <c r="S29"/>
      <c r="T29" s="22">
        <v>7</v>
      </c>
      <c r="U29" s="23">
        <f>D29-D30</f>
        <v>4</v>
      </c>
      <c r="V29" s="24">
        <v>8</v>
      </c>
    </row>
    <row r="30" spans="1:22">
      <c r="A30" s="16">
        <v>7</v>
      </c>
      <c r="B30" s="55">
        <v>0.375</v>
      </c>
      <c r="C30">
        <v>2014</v>
      </c>
      <c r="D30">
        <v>408097</v>
      </c>
      <c r="E30">
        <v>75672</v>
      </c>
      <c r="G30">
        <v>4</v>
      </c>
      <c r="H30">
        <v>88.765100000000004</v>
      </c>
      <c r="I30">
        <v>21.63</v>
      </c>
      <c r="L30">
        <v>11.43</v>
      </c>
      <c r="M30">
        <v>7</v>
      </c>
      <c r="N30">
        <v>11.43</v>
      </c>
      <c r="O30">
        <v>7</v>
      </c>
      <c r="T30" s="16">
        <v>6</v>
      </c>
      <c r="U30" s="23">
        <f t="shared" si="0"/>
        <v>29</v>
      </c>
      <c r="V30" s="5"/>
    </row>
    <row r="31" spans="1:22">
      <c r="A31" s="16">
        <v>6</v>
      </c>
      <c r="B31" s="55">
        <v>0.375</v>
      </c>
      <c r="C31">
        <v>2014</v>
      </c>
      <c r="D31">
        <v>408068</v>
      </c>
      <c r="E31">
        <v>75668</v>
      </c>
      <c r="G31">
        <v>7</v>
      </c>
      <c r="H31">
        <v>87.896100000000004</v>
      </c>
      <c r="I31">
        <v>20.95</v>
      </c>
      <c r="L31">
        <v>15.52</v>
      </c>
      <c r="M31">
        <v>7</v>
      </c>
      <c r="N31">
        <v>15.52</v>
      </c>
      <c r="O31">
        <v>7</v>
      </c>
      <c r="T31" s="16">
        <v>5</v>
      </c>
      <c r="U31" s="23">
        <f t="shared" si="0"/>
        <v>46</v>
      </c>
      <c r="V31" s="5"/>
    </row>
    <row r="32" spans="1:22">
      <c r="A32" s="16">
        <v>5</v>
      </c>
      <c r="B32" s="55">
        <v>0.375</v>
      </c>
      <c r="C32">
        <v>2014</v>
      </c>
      <c r="D32">
        <v>408022</v>
      </c>
      <c r="E32">
        <v>75661</v>
      </c>
      <c r="G32">
        <v>7</v>
      </c>
      <c r="H32">
        <v>89.649500000000003</v>
      </c>
      <c r="I32">
        <v>21.28</v>
      </c>
      <c r="L32">
        <v>11</v>
      </c>
      <c r="M32">
        <v>7</v>
      </c>
      <c r="N32">
        <v>11</v>
      </c>
      <c r="O32">
        <v>7</v>
      </c>
      <c r="T32" s="16">
        <v>4</v>
      </c>
      <c r="U32" s="23">
        <f t="shared" si="0"/>
        <v>56</v>
      </c>
      <c r="V32" s="5"/>
    </row>
    <row r="33" spans="1:22">
      <c r="A33" s="16">
        <v>4</v>
      </c>
      <c r="B33" s="55">
        <v>0.375</v>
      </c>
      <c r="C33">
        <v>2014</v>
      </c>
      <c r="D33">
        <v>407966</v>
      </c>
      <c r="E33">
        <v>75654</v>
      </c>
      <c r="G33">
        <v>13</v>
      </c>
      <c r="H33">
        <v>90.025300000000001</v>
      </c>
      <c r="I33">
        <v>25.66</v>
      </c>
      <c r="L33">
        <v>11.88</v>
      </c>
      <c r="M33">
        <v>7</v>
      </c>
      <c r="N33">
        <v>11.88</v>
      </c>
      <c r="O33">
        <v>7</v>
      </c>
      <c r="T33" s="16">
        <v>3</v>
      </c>
      <c r="U33" s="23">
        <f t="shared" si="0"/>
        <v>90</v>
      </c>
      <c r="V33" s="5"/>
    </row>
    <row r="34" spans="1:22">
      <c r="A34" s="16">
        <v>3</v>
      </c>
      <c r="B34" s="55">
        <v>0.375</v>
      </c>
      <c r="C34">
        <v>2014</v>
      </c>
      <c r="D34">
        <v>407876</v>
      </c>
      <c r="E34">
        <v>75641</v>
      </c>
      <c r="G34">
        <v>11</v>
      </c>
      <c r="H34">
        <v>88.455299999999994</v>
      </c>
      <c r="I34">
        <v>23.34</v>
      </c>
      <c r="L34">
        <v>16.25</v>
      </c>
      <c r="M34">
        <v>7</v>
      </c>
      <c r="N34">
        <v>16.25</v>
      </c>
      <c r="O34">
        <v>7</v>
      </c>
      <c r="T34" s="16">
        <v>2</v>
      </c>
      <c r="U34" s="23">
        <f t="shared" si="0"/>
        <v>80</v>
      </c>
      <c r="V34" s="5"/>
    </row>
    <row r="35" spans="1:22">
      <c r="A35" s="16">
        <v>2</v>
      </c>
      <c r="B35" s="55">
        <v>0.375</v>
      </c>
      <c r="C35">
        <v>2014</v>
      </c>
      <c r="D35">
        <v>407796</v>
      </c>
      <c r="E35">
        <v>75630</v>
      </c>
      <c r="G35">
        <v>3</v>
      </c>
      <c r="H35">
        <v>88.445999999999998</v>
      </c>
      <c r="I35">
        <v>16.809999999999999</v>
      </c>
      <c r="L35">
        <v>7.35</v>
      </c>
      <c r="M35">
        <v>7</v>
      </c>
      <c r="N35">
        <v>7.35</v>
      </c>
      <c r="O35">
        <v>7</v>
      </c>
      <c r="T35" s="16">
        <v>1</v>
      </c>
      <c r="U35" s="23">
        <f t="shared" si="0"/>
        <v>16</v>
      </c>
      <c r="V35" s="5"/>
    </row>
    <row r="36" spans="1:22">
      <c r="A36" s="16">
        <v>1</v>
      </c>
      <c r="B36" s="55">
        <v>0.375</v>
      </c>
      <c r="C36">
        <v>2014</v>
      </c>
      <c r="D36">
        <v>407780</v>
      </c>
      <c r="E36">
        <v>75627</v>
      </c>
      <c r="H36">
        <v>92.253100000000003</v>
      </c>
      <c r="I36">
        <v>20.96</v>
      </c>
      <c r="L36">
        <v>3</v>
      </c>
      <c r="M36">
        <v>7</v>
      </c>
      <c r="N36">
        <v>3</v>
      </c>
      <c r="O36">
        <v>7</v>
      </c>
      <c r="T36" s="1"/>
      <c r="U36" s="26"/>
      <c r="V36" s="5"/>
    </row>
    <row r="37" spans="1:22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5"/>
    </row>
    <row r="38" spans="1:22">
      <c r="A38" s="1"/>
      <c r="B38" s="28" t="s">
        <v>74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30"/>
      <c r="Q38" s="30"/>
      <c r="R38" s="30"/>
      <c r="S38" s="30"/>
      <c r="T38" s="30"/>
      <c r="U38" s="30"/>
      <c r="V38" s="30"/>
    </row>
    <row r="39" spans="1:22">
      <c r="A39" s="1"/>
      <c r="B39" s="29"/>
      <c r="C39" s="29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30"/>
      <c r="Q39" s="30"/>
      <c r="R39" s="30"/>
      <c r="S39" s="30"/>
      <c r="T39" s="30"/>
      <c r="U39" s="30"/>
      <c r="V39" s="30"/>
    </row>
    <row r="40" spans="1:22">
      <c r="A40" s="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7"/>
      <c r="O40" s="26"/>
      <c r="P40" s="26"/>
      <c r="Q40" s="26"/>
      <c r="R40" s="26"/>
      <c r="S40" s="26"/>
      <c r="T40" s="26"/>
      <c r="U40" s="26"/>
      <c r="V40" s="5"/>
    </row>
    <row r="41" spans="1:22">
      <c r="D41" s="32"/>
      <c r="E41" s="32"/>
      <c r="N41" s="32"/>
    </row>
  </sheetData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2</vt:i4>
      </vt:variant>
    </vt:vector>
  </HeadingPairs>
  <TitlesOfParts>
    <vt:vector size="36" baseType="lpstr">
      <vt:lpstr>Balance Volumetrico</vt:lpstr>
      <vt:lpstr>PIQ</vt:lpstr>
      <vt:lpstr>AERnn C</vt:lpstr>
      <vt:lpstr>AER S</vt:lpstr>
      <vt:lpstr>Avery</vt:lpstr>
      <vt:lpstr>Beach</vt:lpstr>
      <vt:lpstr>Bravo</vt:lpstr>
      <vt:lpstr>Comex</vt:lpstr>
      <vt:lpstr>Copper</vt:lpstr>
      <vt:lpstr>Crown</vt:lpstr>
      <vt:lpstr>DREnc</vt:lpstr>
      <vt:lpstr>Eaton</vt:lpstr>
      <vt:lpstr>Elicamex</vt:lpstr>
      <vt:lpstr>Euro</vt:lpstr>
      <vt:lpstr>Foam</vt:lpstr>
      <vt:lpstr>Fracsa</vt:lpstr>
      <vt:lpstr>Frenos Trw</vt:lpstr>
      <vt:lpstr>Hitachi</vt:lpstr>
      <vt:lpstr>Ipc</vt:lpstr>
      <vt:lpstr>Jafra</vt:lpstr>
      <vt:lpstr>KH Méx</vt:lpstr>
      <vt:lpstr>Kluber</vt:lpstr>
      <vt:lpstr>Messier</vt:lpstr>
      <vt:lpstr>Metokote</vt:lpstr>
      <vt:lpstr>Mpi</vt:lpstr>
      <vt:lpstr>Narmex</vt:lpstr>
      <vt:lpstr>Norgren</vt:lpstr>
      <vt:lpstr>Rohm</vt:lpstr>
      <vt:lpstr>Ronal</vt:lpstr>
      <vt:lpstr>Samsung</vt:lpstr>
      <vt:lpstr>Securency</vt:lpstr>
      <vt:lpstr>Tafime</vt:lpstr>
      <vt:lpstr>Valeo</vt:lpstr>
      <vt:lpstr>Vrk</vt:lpstr>
      <vt:lpstr>'AERnn C'!Área_de_impresión</vt:lpstr>
      <vt:lpstr>'Balance Volumetrico'!Área_de_impresión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ccarranza</dc:creator>
  <cp:lastModifiedBy>ccarranza</cp:lastModifiedBy>
  <dcterms:created xsi:type="dcterms:W3CDTF">2014-06-25T19:47:02Z</dcterms:created>
  <dcterms:modified xsi:type="dcterms:W3CDTF">2014-07-01T18:04:30Z</dcterms:modified>
</cp:coreProperties>
</file>